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ofs01\vst-du\ALLG\Leitfaden Datenbank und Verweise\Finanzen\Steuer\Info Gruppierungen USt\"/>
    </mc:Choice>
  </mc:AlternateContent>
  <bookViews>
    <workbookView xWindow="0" yWindow="0" windowWidth="19200" windowHeight="7490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uch Seite 2" sheetId="7" r:id="rId4"/>
    <sheet name="Kassenbuch Seite 3" sheetId="8" r:id="rId5"/>
    <sheet name="Kassenbestandsaufnahme" sheetId="9" r:id="rId6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Kassenbuch!$A$1:$J$66</definedName>
    <definedName name="_xlnm.Print_Area" localSheetId="3">'Kassenbuch Seite 2'!$A$1:$J$61</definedName>
    <definedName name="_xlnm.Print_Area" localSheetId="4">'Kassenbuch Seite 3'!$A$1:$J$61</definedName>
  </definedNames>
  <calcPr calcId="162913"/>
</workbook>
</file>

<file path=xl/calcChain.xml><?xml version="1.0" encoding="utf-8"?>
<calcChain xmlns="http://schemas.openxmlformats.org/spreadsheetml/2006/main">
  <c r="D2" i="8" l="1"/>
  <c r="D4" i="8"/>
  <c r="D6" i="7"/>
  <c r="B6" i="7"/>
  <c r="D4" i="7"/>
  <c r="D2" i="7"/>
  <c r="I57" i="7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57" i="7" s="1"/>
  <c r="F57" i="8" s="1"/>
  <c r="D6" i="8" l="1"/>
  <c r="B6" i="8"/>
  <c r="J53" i="8"/>
  <c r="I53" i="8"/>
  <c r="G53" i="8"/>
  <c r="F53" i="8"/>
  <c r="L50" i="8"/>
  <c r="L49" i="8"/>
  <c r="L48" i="8"/>
  <c r="L47" i="8"/>
  <c r="L45" i="8"/>
  <c r="L40" i="8"/>
  <c r="L39" i="8"/>
  <c r="L38" i="8"/>
  <c r="L37" i="8"/>
  <c r="L36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J53" i="7"/>
  <c r="I53" i="7"/>
  <c r="G53" i="7"/>
  <c r="F53" i="7"/>
  <c r="L50" i="7"/>
  <c r="L49" i="7"/>
  <c r="L48" i="7"/>
  <c r="L47" i="7"/>
  <c r="L45" i="7"/>
  <c r="L40" i="7"/>
  <c r="L39" i="7"/>
  <c r="L38" i="7"/>
  <c r="L37" i="7"/>
  <c r="L36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22" i="2"/>
  <c r="G41" i="2" s="1"/>
  <c r="G43" i="2" s="1"/>
  <c r="B43" i="2" s="1"/>
  <c r="I54" i="3"/>
  <c r="J54" i="3"/>
  <c r="F54" i="3"/>
  <c r="G54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F56" i="3" l="1"/>
  <c r="F59" i="3" s="1"/>
  <c r="I56" i="3"/>
  <c r="I59" i="3" s="1"/>
  <c r="E88" i="4"/>
  <c r="F10" i="7" l="1"/>
  <c r="F55" i="7" s="1"/>
  <c r="F10" i="8" s="1"/>
  <c r="F55" i="8" s="1"/>
  <c r="I10" i="7"/>
  <c r="I55" i="7" s="1"/>
  <c r="F58" i="7" l="1"/>
  <c r="I10" i="8"/>
  <c r="I55" i="8" s="1"/>
  <c r="I58" i="8" s="1"/>
  <c r="I58" i="7"/>
  <c r="F58" i="8"/>
</calcChain>
</file>

<file path=xl/sharedStrings.xml><?xml version="1.0" encoding="utf-8"?>
<sst xmlns="http://schemas.openxmlformats.org/spreadsheetml/2006/main" count="272" uniqueCount="135">
  <si>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</si>
  <si>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</si>
  <si>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</si>
  <si>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</si>
  <si>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</si>
  <si>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</si>
  <si>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</si>
  <si>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</si>
  <si>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</si>
  <si>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</si>
  <si>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</si>
  <si>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</si>
  <si>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</si>
  <si>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</si>
  <si>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</si>
  <si>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</si>
  <si>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</si>
  <si>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</si>
  <si>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</si>
  <si>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</si>
  <si>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</si>
  <si>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</si>
  <si>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</si>
  <si>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</si>
  <si>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</si>
  <si>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</si>
  <si>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</si>
  <si>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</si>
  <si>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</si>
  <si>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</si>
  <si>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</si>
  <si>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</si>
  <si>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</si>
  <si>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</si>
  <si>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</si>
  <si>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</si>
  <si>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</si>
  <si>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</si>
  <si>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</si>
  <si>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</si>
  <si>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</si>
  <si>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</si>
  <si>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</si>
  <si>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</si>
  <si>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</si>
  <si>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</si>
  <si>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</si>
  <si>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</si>
  <si>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</si>
  <si>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</si>
  <si>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</si>
  <si>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</si>
  <si>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</si>
  <si>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</si>
  <si>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</si>
  <si>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</si>
  <si>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</si>
  <si>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</si>
  <si>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</si>
  <si>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</si>
  <si>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</si>
  <si>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</si>
  <si>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</si>
  <si>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</si>
  <si>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</si>
  <si>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</si>
  <si>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</si>
  <si>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</si>
  <si>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</si>
  <si>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</si>
  <si>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</si>
  <si>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</si>
  <si>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</si>
  <si>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</si>
  <si>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</si>
  <si>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</si>
  <si>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</si>
  <si>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</si>
  <si>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</si>
  <si>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</si>
  <si>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</si>
  <si>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</si>
  <si>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</si>
  <si>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</si>
  <si>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</si>
  <si>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</si>
  <si>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</si>
  <si>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</si>
  <si>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</si>
  <si>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</si>
  <si>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</si>
  <si>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</si>
  <si>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</si>
  <si>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</si>
  <si>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</si>
  <si>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</si>
  <si>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</si>
  <si>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</si>
  <si>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</si>
  <si>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</si>
  <si>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</si>
  <si>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</si>
  <si>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</si>
  <si>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</si>
  <si>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</si>
  <si>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</si>
  <si>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Übertrag aus Seite 2</t>
  </si>
  <si>
    <t>Übertrag aus Seite 1</t>
  </si>
  <si>
    <t>Kassenbestandsaufnahme</t>
  </si>
  <si>
    <t>Endstand</t>
  </si>
  <si>
    <t>Barkasse:</t>
  </si>
  <si>
    <t>Gruppierung:</t>
  </si>
  <si>
    <t>Monat</t>
  </si>
  <si>
    <t>Jahr</t>
  </si>
  <si>
    <t>Tatsächlicher Stand der Kasse/des Girokontos (automatischer Übertrag aus Kassenbestandsaufnahme)</t>
  </si>
  <si>
    <t>2023</t>
  </si>
  <si>
    <t xml:space="preserve">Anfangsbestand/Endbestand aus letzter Abrechnung: </t>
  </si>
  <si>
    <t>Wurst für Empfang</t>
  </si>
  <si>
    <t>Übertrag von Girokonto</t>
  </si>
  <si>
    <t>Kassenverantwortliche Person:</t>
  </si>
  <si>
    <t>Max Mustermann</t>
  </si>
  <si>
    <t>Belegtext / Verwendungszweck</t>
  </si>
  <si>
    <t>Vorschuss für Jubiläumsgeschenke</t>
  </si>
  <si>
    <t>Max Mustermann Teilnehmerbeitrag Ausflug</t>
  </si>
  <si>
    <t>Gutscheine Blumenladen Jubiläumsgeschenke</t>
  </si>
  <si>
    <t>Spende Max Mustermann für XY</t>
  </si>
  <si>
    <t>1</t>
  </si>
  <si>
    <t>Unterschrift Kassenverantwortlicher</t>
  </si>
  <si>
    <t>Musterhausen</t>
  </si>
  <si>
    <t>Ministranten St. Ignatius</t>
  </si>
  <si>
    <t>Spende an Music</t>
  </si>
  <si>
    <t>Abrechnung Vorschuss Jubiläumsgeschenke</t>
  </si>
  <si>
    <t>Geschenke Jubilare</t>
  </si>
  <si>
    <t>07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</si>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</sst>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3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0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0" fontId="18" fillId="0" borderId="0" xfId="0" applyFont="1"/>
    <xf numFmtId="49" fontId="20" fillId="0" borderId="17" xfId="0" applyNumberFormat="1" applyFont="1" applyBorder="1" applyProtection="1"/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164" fontId="18" fillId="0" borderId="0" xfId="0" applyNumberFormat="1" applyFont="1" applyProtection="1">
      <protection hidden="1"/>
    </xf>
    <xf numFmtId="0" fontId="5" fillId="0" borderId="0" xfId="0" applyFont="1" applyBorder="1" applyAlignment="1" applyProtection="1">
      <alignment horizontal="left"/>
      <protection locked="0"/>
    </xf>
    <xf numFmtId="0" fontId="3" fillId="0" borderId="43" xfId="0" applyFont="1" applyBorder="1" applyProtection="1"/>
    <xf numFmtId="0" fontId="3" fillId="0" borderId="44" xfId="0" applyFont="1" applyBorder="1" applyProtection="1"/>
    <xf numFmtId="0" fontId="3" fillId="0" borderId="44" xfId="0" applyFont="1" applyBorder="1" applyAlignment="1" applyProtection="1">
      <alignment horizontal="center"/>
    </xf>
    <xf numFmtId="0" fontId="0" fillId="0" borderId="44" xfId="0" applyBorder="1" applyProtection="1"/>
    <xf numFmtId="0" fontId="6" fillId="0" borderId="0" xfId="0" applyFont="1" applyBorder="1" applyProtection="1"/>
    <xf numFmtId="0" fontId="3" fillId="0" borderId="45" xfId="0" applyFont="1" applyBorder="1" applyProtection="1"/>
    <xf numFmtId="0" fontId="3" fillId="0" borderId="46" xfId="0" applyFont="1" applyBorder="1" applyProtection="1"/>
    <xf numFmtId="4" fontId="6" fillId="0" borderId="47" xfId="0" applyNumberFormat="1" applyFont="1" applyBorder="1" applyProtection="1"/>
    <xf numFmtId="0" fontId="0" fillId="0" borderId="47" xfId="0" applyBorder="1" applyProtection="1"/>
    <xf numFmtId="0" fontId="3" fillId="0" borderId="48" xfId="0" applyFont="1" applyBorder="1" applyProtection="1"/>
    <xf numFmtId="4" fontId="6" fillId="0" borderId="1" xfId="0" applyNumberFormat="1" applyFont="1" applyBorder="1" applyProtection="1"/>
    <xf numFmtId="0" fontId="3" fillId="0" borderId="49" xfId="0" applyFont="1" applyFill="1" applyBorder="1" applyProtection="1"/>
    <xf numFmtId="0" fontId="6" fillId="0" borderId="49" xfId="0" applyFont="1" applyFill="1" applyBorder="1" applyProtection="1"/>
    <xf numFmtId="0" fontId="6" fillId="0" borderId="50" xfId="0" applyFont="1" applyFill="1" applyBorder="1" applyProtection="1"/>
    <xf numFmtId="0" fontId="6" fillId="0" borderId="49" xfId="0" applyFont="1" applyFill="1" applyBorder="1" applyProtection="1">
      <protection locked="0"/>
    </xf>
    <xf numFmtId="0" fontId="0" fillId="0" borderId="49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1" xfId="0" applyFont="1" applyBorder="1" applyProtection="1"/>
    <xf numFmtId="0" fontId="17" fillId="0" borderId="52" xfId="0" applyFont="1" applyBorder="1" applyProtection="1"/>
    <xf numFmtId="0" fontId="0" fillId="0" borderId="52" xfId="0" applyBorder="1" applyProtection="1"/>
    <xf numFmtId="0" fontId="0" fillId="0" borderId="53" xfId="0" applyFill="1" applyBorder="1" applyProtection="1"/>
    <xf numFmtId="0" fontId="17" fillId="0" borderId="54" xfId="0" applyFont="1" applyBorder="1" applyProtection="1"/>
    <xf numFmtId="0" fontId="17" fillId="0" borderId="30" xfId="0" applyFont="1" applyBorder="1" applyProtection="1"/>
    <xf numFmtId="0" fontId="0" fillId="0" borderId="30" xfId="0" applyBorder="1" applyProtection="1"/>
    <xf numFmtId="0" fontId="0" fillId="0" borderId="55" xfId="0" applyFill="1" applyBorder="1" applyProtection="1"/>
    <xf numFmtId="0" fontId="0" fillId="0" borderId="54" xfId="0" applyBorder="1" applyProtection="1"/>
    <xf numFmtId="44" fontId="0" fillId="0" borderId="30" xfId="1" applyFont="1" applyBorder="1" applyProtection="1">
      <protection locked="0"/>
    </xf>
    <xf numFmtId="0" fontId="0" fillId="0" borderId="30" xfId="0" applyBorder="1" applyProtection="1">
      <protection locked="0"/>
    </xf>
    <xf numFmtId="44" fontId="0" fillId="0" borderId="55" xfId="1" applyFont="1" applyFill="1" applyBorder="1" applyProtection="1"/>
    <xf numFmtId="0" fontId="0" fillId="0" borderId="30" xfId="0" applyFill="1" applyBorder="1" applyProtection="1"/>
    <xf numFmtId="0" fontId="0" fillId="0" borderId="54" xfId="0" applyFill="1" applyBorder="1" applyProtection="1"/>
    <xf numFmtId="0" fontId="0" fillId="0" borderId="54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7" fillId="0" borderId="30" xfId="0" applyFont="1" applyBorder="1" applyProtection="1">
      <protection locked="0"/>
    </xf>
    <xf numFmtId="0" fontId="17" fillId="0" borderId="54" xfId="0" applyFont="1" applyFill="1" applyBorder="1" applyProtection="1"/>
    <xf numFmtId="44" fontId="0" fillId="0" borderId="30" xfId="1" applyFont="1" applyBorder="1" applyProtection="1"/>
    <xf numFmtId="44" fontId="17" fillId="3" borderId="55" xfId="1" applyFont="1" applyFill="1" applyBorder="1" applyProtection="1"/>
    <xf numFmtId="0" fontId="0" fillId="0" borderId="54" xfId="0" applyBorder="1" applyProtection="1">
      <protection locked="0"/>
    </xf>
    <xf numFmtId="44" fontId="17" fillId="0" borderId="30" xfId="1" applyFont="1" applyBorder="1" applyProtection="1"/>
    <xf numFmtId="0" fontId="0" fillId="0" borderId="56" xfId="0" applyBorder="1" applyProtection="1"/>
    <xf numFmtId="0" fontId="0" fillId="0" borderId="57" xfId="0" applyBorder="1" applyProtection="1"/>
    <xf numFmtId="44" fontId="0" fillId="0" borderId="58" xfId="1" applyFont="1" applyFill="1" applyBorder="1" applyProtection="1"/>
    <xf numFmtId="0" fontId="0" fillId="0" borderId="51" xfId="0" applyBorder="1" applyProtection="1"/>
    <xf numFmtId="0" fontId="0" fillId="0" borderId="52" xfId="0" applyBorder="1" applyProtection="1">
      <protection locked="0"/>
    </xf>
    <xf numFmtId="0" fontId="0" fillId="0" borderId="53" xfId="0" applyBorder="1" applyProtection="1"/>
    <xf numFmtId="0" fontId="0" fillId="0" borderId="55" xfId="0" applyBorder="1" applyProtection="1"/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59" xfId="0" applyFont="1" applyBorder="1" applyProtection="1"/>
    <xf numFmtId="0" fontId="6" fillId="0" borderId="60" xfId="0" applyFont="1" applyBorder="1" applyProtection="1"/>
    <xf numFmtId="0" fontId="3" fillId="0" borderId="60" xfId="0" applyFont="1" applyBorder="1" applyProtection="1"/>
    <xf numFmtId="0" fontId="7" fillId="0" borderId="60" xfId="0" applyFont="1" applyBorder="1" applyProtection="1"/>
    <xf numFmtId="0" fontId="0" fillId="0" borderId="60" xfId="0" applyBorder="1" applyProtection="1"/>
    <xf numFmtId="0" fontId="0" fillId="0" borderId="61" xfId="0" applyBorder="1" applyProtection="1"/>
    <xf numFmtId="0" fontId="10" fillId="0" borderId="60" xfId="0" applyFont="1" applyBorder="1" applyProtection="1"/>
    <xf numFmtId="0" fontId="6" fillId="0" borderId="62" xfId="0" applyFont="1" applyBorder="1" applyProtection="1"/>
    <xf numFmtId="0" fontId="6" fillId="0" borderId="63" xfId="0" applyFont="1" applyBorder="1" applyProtection="1"/>
    <xf numFmtId="0" fontId="3" fillId="0" borderId="64" xfId="0" applyFont="1" applyBorder="1" applyProtection="1"/>
    <xf numFmtId="0" fontId="6" fillId="0" borderId="64" xfId="0" applyFont="1" applyBorder="1" applyProtection="1"/>
    <xf numFmtId="0" fontId="6" fillId="0" borderId="37" xfId="0" applyFont="1" applyBorder="1" applyProtection="1"/>
    <xf numFmtId="0" fontId="6" fillId="0" borderId="65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0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4" xfId="0" applyFont="1" applyFill="1" applyBorder="1" applyProtection="1"/>
    <xf numFmtId="0" fontId="3" fillId="0" borderId="0" xfId="0" applyFont="1" applyProtection="1"/>
    <xf numFmtId="0" fontId="6" fillId="0" borderId="44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4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49" xfId="0" applyFill="1" applyBorder="1" applyProtection="1">
      <protection locked="0"/>
    </xf>
    <xf numFmtId="0" fontId="6" fillId="0" borderId="66" xfId="0" applyFont="1" applyFill="1" applyBorder="1" applyProtection="1">
      <protection locked="0"/>
    </xf>
    <xf numFmtId="0" fontId="6" fillId="0" borderId="49" xfId="0" applyFont="1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55" xfId="1" applyFont="1" applyFill="1" applyBorder="1" applyProtection="1">
      <protection locked="0"/>
    </xf>
    <xf numFmtId="164" fontId="18" fillId="0" borderId="67" xfId="0" applyNumberFormat="1" applyFont="1" applyFill="1" applyBorder="1" applyProtection="1"/>
    <xf numFmtId="164" fontId="18" fillId="0" borderId="18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49" fontId="20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0" fontId="20" fillId="2" borderId="9" xfId="0" applyFont="1" applyFill="1" applyBorder="1" applyProtection="1"/>
    <xf numFmtId="14" fontId="20" fillId="2" borderId="10" xfId="0" applyNumberFormat="1" applyFont="1" applyFill="1" applyBorder="1" applyProtection="1"/>
    <xf numFmtId="49" fontId="20" fillId="2" borderId="11" xfId="0" applyNumberFormat="1" applyFont="1" applyFill="1" applyBorder="1" applyProtection="1"/>
    <xf numFmtId="0" fontId="21" fillId="2" borderId="12" xfId="0" applyFont="1" applyFill="1" applyBorder="1" applyProtection="1"/>
    <xf numFmtId="164" fontId="19" fillId="0" borderId="8" xfId="0" applyNumberFormat="1" applyFont="1" applyFill="1" applyBorder="1" applyProtection="1"/>
    <xf numFmtId="14" fontId="20" fillId="0" borderId="14" xfId="0" applyNumberFormat="1" applyFont="1" applyBorder="1" applyProtection="1"/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38" xfId="0" applyNumberFormat="1" applyFont="1" applyBorder="1" applyProtection="1"/>
    <xf numFmtId="0" fontId="18" fillId="0" borderId="9" xfId="0" applyFont="1" applyBorder="1" applyProtection="1"/>
    <xf numFmtId="0" fontId="18" fillId="0" borderId="38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0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0" xfId="0" applyFont="1" applyBorder="1" applyProtection="1"/>
    <xf numFmtId="164" fontId="19" fillId="0" borderId="41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57" xfId="1" applyFont="1" applyBorder="1" applyProtection="1"/>
    <xf numFmtId="0" fontId="3" fillId="0" borderId="37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0" fillId="0" borderId="18" xfId="0" applyBorder="1" applyProtection="1"/>
    <xf numFmtId="0" fontId="9" fillId="0" borderId="0" xfId="0" applyFont="1" applyBorder="1" applyAlignment="1" applyProtection="1"/>
    <xf numFmtId="0" fontId="6" fillId="0" borderId="18" xfId="0" applyFont="1" applyBorder="1" applyProtection="1"/>
    <xf numFmtId="0" fontId="0" fillId="0" borderId="39" xfId="0" applyBorder="1" applyProtection="1"/>
    <xf numFmtId="0" fontId="0" fillId="0" borderId="67" xfId="0" applyBorder="1" applyProtection="1"/>
    <xf numFmtId="0" fontId="18" fillId="0" borderId="0" xfId="0" applyNumberFormat="1" applyFont="1" applyFill="1" applyBorder="1" applyProtection="1"/>
    <xf numFmtId="49" fontId="19" fillId="5" borderId="42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2" xfId="0" applyFont="1" applyBorder="1" applyProtection="1"/>
    <xf numFmtId="0" fontId="19" fillId="2" borderId="12" xfId="0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0" fontId="18" fillId="0" borderId="34" xfId="0" applyFont="1" applyBorder="1" applyProtection="1"/>
    <xf numFmtId="14" fontId="18" fillId="0" borderId="35" xfId="0" applyNumberFormat="1" applyFont="1" applyBorder="1" applyProtection="1"/>
    <xf numFmtId="0" fontId="18" fillId="0" borderId="36" xfId="0" applyFont="1" applyBorder="1" applyProtection="1"/>
    <xf numFmtId="0" fontId="18" fillId="0" borderId="37" xfId="0" applyFont="1" applyBorder="1" applyProtection="1"/>
    <xf numFmtId="14" fontId="18" fillId="0" borderId="0" xfId="0" applyNumberFormat="1" applyFont="1" applyBorder="1" applyProtection="1"/>
    <xf numFmtId="0" fontId="18" fillId="0" borderId="39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2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0" xfId="0" applyNumberFormat="1" applyFont="1" applyFill="1" applyBorder="1" applyProtection="1">
      <protection locked="0"/>
    </xf>
    <xf numFmtId="164" fontId="18" fillId="6" borderId="19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0" fontId="18" fillId="6" borderId="23" xfId="0" applyFont="1" applyFill="1" applyBorder="1" applyProtection="1">
      <protection locked="0"/>
    </xf>
    <xf numFmtId="164" fontId="18" fillId="6" borderId="24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165" fontId="18" fillId="6" borderId="27" xfId="0" applyNumberFormat="1" applyFont="1" applyFill="1" applyBorder="1" applyProtection="1">
      <protection locked="0"/>
    </xf>
    <xf numFmtId="164" fontId="18" fillId="6" borderId="26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0" fontId="18" fillId="6" borderId="30" xfId="0" applyFont="1" applyFill="1" applyBorder="1" applyProtection="1">
      <protection locked="0"/>
    </xf>
    <xf numFmtId="164" fontId="18" fillId="6" borderId="31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4" fontId="26" fillId="0" borderId="0" xfId="0" applyNumberFormat="1" applyFont="1" applyAlignment="1" applyProtection="1">
      <alignment wrapText="1"/>
    </xf>
    <xf numFmtId="0" fontId="18" fillId="0" borderId="19" xfId="0" applyFont="1" applyFill="1" applyBorder="1" applyAlignment="1" applyProtection="1">
      <alignment horizontal="center"/>
    </xf>
    <xf numFmtId="0" fontId="18" fillId="0" borderId="26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Protection="1"/>
    <xf numFmtId="14" fontId="18" fillId="0" borderId="0" xfId="0" applyNumberFormat="1" applyFont="1" applyFill="1" applyProtection="1"/>
    <xf numFmtId="49" fontId="18" fillId="0" borderId="0" xfId="0" applyNumberFormat="1" applyFont="1" applyFill="1" applyProtection="1"/>
    <xf numFmtId="164" fontId="18" fillId="0" borderId="0" xfId="0" applyNumberFormat="1" applyFont="1" applyFill="1" applyProtection="1"/>
    <xf numFmtId="0" fontId="19" fillId="0" borderId="42" xfId="0" applyFont="1" applyFill="1" applyBorder="1" applyProtection="1"/>
    <xf numFmtId="49" fontId="19" fillId="0" borderId="42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0" fontId="18" fillId="0" borderId="42" xfId="0" applyFont="1" applyBorder="1" applyProtection="1"/>
    <xf numFmtId="44" fontId="18" fillId="0" borderId="42" xfId="1" applyFont="1" applyBorder="1" applyProtection="1"/>
    <xf numFmtId="164" fontId="18" fillId="0" borderId="0" xfId="0" applyNumberFormat="1" applyFont="1" applyBorder="1" applyProtection="1"/>
    <xf numFmtId="0" fontId="9" fillId="0" borderId="42" xfId="0" applyFont="1" applyBorder="1" applyProtection="1"/>
    <xf numFmtId="44" fontId="0" fillId="0" borderId="42" xfId="0" applyNumberFormat="1" applyBorder="1"/>
    <xf numFmtId="49" fontId="18" fillId="6" borderId="42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44" fontId="18" fillId="6" borderId="42" xfId="1" applyFont="1" applyFill="1" applyBorder="1" applyAlignment="1" applyProtection="1">
      <protection locked="0"/>
    </xf>
    <xf numFmtId="164" fontId="18" fillId="0" borderId="1" xfId="0" applyNumberFormat="1" applyFont="1" applyBorder="1" applyProtection="1"/>
    <xf numFmtId="0" fontId="27" fillId="0" borderId="0" xfId="0" applyFont="1" applyProtection="1"/>
    <xf numFmtId="49" fontId="19" fillId="0" borderId="42" xfId="0" applyNumberFormat="1" applyFont="1" applyFill="1" applyBorder="1" applyProtection="1"/>
    <xf numFmtId="49" fontId="18" fillId="0" borderId="42" xfId="0" applyNumberFormat="1" applyFont="1" applyFill="1" applyBorder="1" applyProtection="1"/>
    <xf numFmtId="49" fontId="19" fillId="0" borderId="0" xfId="0" applyNumberFormat="1" applyFont="1" applyBorder="1" applyAlignment="1" applyProtection="1">
      <alignment wrapText="1"/>
    </xf>
    <xf numFmtId="14" fontId="19" fillId="0" borderId="0" xfId="0" applyNumberFormat="1" applyFont="1" applyBorder="1" applyProtection="1"/>
    <xf numFmtId="49" fontId="19" fillId="0" borderId="0" xfId="0" applyNumberFormat="1" applyFont="1" applyBorder="1" applyProtection="1"/>
    <xf numFmtId="164" fontId="18" fillId="5" borderId="42" xfId="0" applyNumberFormat="1" applyFont="1" applyFill="1" applyBorder="1" applyProtection="1">
      <protection locked="0"/>
    </xf>
    <xf numFmtId="0" fontId="18" fillId="0" borderId="0" xfId="0" applyFont="1" applyFill="1" applyBorder="1" applyProtection="1"/>
    <xf numFmtId="49" fontId="19" fillId="2" borderId="42" xfId="0" applyNumberFormat="1" applyFont="1" applyFill="1" applyBorder="1" applyAlignment="1" applyProtection="1">
      <alignment wrapText="1"/>
    </xf>
    <xf numFmtId="14" fontId="19" fillId="2" borderId="42" xfId="0" applyNumberFormat="1" applyFont="1" applyFill="1" applyBorder="1" applyProtection="1"/>
    <xf numFmtId="164" fontId="18" fillId="5" borderId="41" xfId="0" applyNumberFormat="1" applyFont="1" applyFill="1" applyBorder="1" applyProtection="1">
      <protection locked="0"/>
    </xf>
    <xf numFmtId="164" fontId="18" fillId="0" borderId="42" xfId="0" applyNumberFormat="1" applyFont="1" applyFill="1" applyBorder="1" applyProtection="1"/>
    <xf numFmtId="164" fontId="18" fillId="6" borderId="80" xfId="0" applyNumberFormat="1" applyFont="1" applyFill="1" applyBorder="1" applyProtection="1">
      <protection locked="0"/>
    </xf>
    <xf numFmtId="164" fontId="18" fillId="6" borderId="81" xfId="0" applyNumberFormat="1" applyFont="1" applyFill="1" applyBorder="1" applyProtection="1">
      <protection locked="0"/>
    </xf>
    <xf numFmtId="164" fontId="18" fillId="6" borderId="82" xfId="0" applyNumberFormat="1" applyFont="1" applyFill="1" applyBorder="1" applyProtection="1">
      <protection locked="0"/>
    </xf>
    <xf numFmtId="164" fontId="18" fillId="6" borderId="89" xfId="0" applyNumberFormat="1" applyFont="1" applyFill="1" applyBorder="1" applyProtection="1">
      <protection locked="0"/>
    </xf>
    <xf numFmtId="164" fontId="18" fillId="6" borderId="90" xfId="0" applyNumberFormat="1" applyFont="1" applyFill="1" applyBorder="1" applyProtection="1">
      <protection locked="0"/>
    </xf>
    <xf numFmtId="14" fontId="20" fillId="0" borderId="92" xfId="0" applyNumberFormat="1" applyFont="1" applyBorder="1" applyProtection="1"/>
    <xf numFmtId="49" fontId="21" fillId="0" borderId="92" xfId="0" applyNumberFormat="1" applyFont="1" applyBorder="1" applyProtection="1"/>
    <xf numFmtId="49" fontId="20" fillId="0" borderId="91" xfId="0" applyNumberFormat="1" applyFont="1" applyBorder="1" applyProtection="1"/>
    <xf numFmtId="164" fontId="18" fillId="6" borderId="88" xfId="0" applyNumberFormat="1" applyFont="1" applyFill="1" applyBorder="1" applyProtection="1">
      <protection locked="0"/>
    </xf>
    <xf numFmtId="164" fontId="19" fillId="0" borderId="93" xfId="0" applyNumberFormat="1" applyFont="1" applyFill="1" applyBorder="1" applyProtection="1"/>
    <xf numFmtId="0" fontId="18" fillId="0" borderId="89" xfId="0" applyFont="1" applyFill="1" applyBorder="1" applyAlignment="1" applyProtection="1">
      <alignment horizontal="center"/>
    </xf>
    <xf numFmtId="0" fontId="18" fillId="6" borderId="94" xfId="0" applyFont="1" applyFill="1" applyBorder="1" applyProtection="1">
      <protection locked="0"/>
    </xf>
    <xf numFmtId="49" fontId="20" fillId="0" borderId="13" xfId="0" applyNumberFormat="1" applyFont="1" applyBorder="1" applyProtection="1"/>
    <xf numFmtId="49" fontId="21" fillId="0" borderId="14" xfId="0" applyNumberFormat="1" applyFont="1" applyBorder="1" applyProtection="1"/>
    <xf numFmtId="49" fontId="20" fillId="0" borderId="15" xfId="0" applyNumberFormat="1" applyFont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6" fillId="0" borderId="68" xfId="0" applyFont="1" applyFill="1" applyBorder="1" applyAlignment="1" applyProtection="1">
      <alignment horizontal="left"/>
    </xf>
    <xf numFmtId="0" fontId="0" fillId="0" borderId="47" xfId="0" applyBorder="1" applyAlignment="1" applyProtection="1">
      <alignment horizontal="left"/>
    </xf>
    <xf numFmtId="0" fontId="0" fillId="0" borderId="69" xfId="0" applyBorder="1" applyAlignment="1" applyProtection="1">
      <alignment horizontal="left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4" fontId="3" fillId="4" borderId="73" xfId="0" applyNumberFormat="1" applyFont="1" applyFill="1" applyBorder="1" applyAlignment="1" applyProtection="1">
      <alignment horizontal="right"/>
    </xf>
    <xf numFmtId="4" fontId="3" fillId="4" borderId="74" xfId="0" applyNumberFormat="1" applyFont="1" applyFill="1" applyBorder="1" applyAlignment="1" applyProtection="1">
      <alignment horizontal="right"/>
    </xf>
    <xf numFmtId="4" fontId="6" fillId="0" borderId="37" xfId="0" applyNumberFormat="1" applyFont="1" applyFill="1" applyBorder="1" applyAlignment="1" applyProtection="1">
      <alignment horizontal="right"/>
      <protection hidden="1"/>
    </xf>
    <xf numFmtId="4" fontId="6" fillId="0" borderId="65" xfId="0" applyNumberFormat="1" applyFont="1" applyFill="1" applyBorder="1" applyAlignment="1" applyProtection="1">
      <alignment horizontal="right"/>
      <protection hidden="1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0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8" fillId="0" borderId="73" xfId="0" applyFont="1" applyBorder="1" applyAlignment="1" applyProtection="1">
      <alignment horizontal="right"/>
    </xf>
    <xf numFmtId="0" fontId="8" fillId="0" borderId="74" xfId="0" applyFont="1" applyBorder="1" applyAlignment="1" applyProtection="1">
      <alignment horizontal="right"/>
    </xf>
    <xf numFmtId="0" fontId="0" fillId="0" borderId="60" xfId="0" applyBorder="1" applyAlignment="1" applyProtection="1">
      <alignment horizontal="center"/>
    </xf>
    <xf numFmtId="0" fontId="0" fillId="0" borderId="63" xfId="0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67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2" xfId="0" applyFont="1" applyFill="1" applyBorder="1" applyAlignment="1" applyProtection="1">
      <alignment horizontal="left"/>
    </xf>
    <xf numFmtId="0" fontId="0" fillId="0" borderId="60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10" fillId="0" borderId="39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67" xfId="0" applyBorder="1" applyAlignment="1" applyProtection="1">
      <alignment horizontal="left"/>
    </xf>
    <xf numFmtId="0" fontId="6" fillId="0" borderId="66" xfId="0" applyFont="1" applyFill="1" applyBorder="1" applyAlignment="1" applyProtection="1">
      <alignment horizontal="center"/>
    </xf>
    <xf numFmtId="0" fontId="6" fillId="0" borderId="71" xfId="0" applyFont="1" applyFill="1" applyBorder="1" applyAlignment="1" applyProtection="1">
      <alignment horizontal="center"/>
    </xf>
    <xf numFmtId="4" fontId="6" fillId="0" borderId="62" xfId="0" applyNumberFormat="1" applyFont="1" applyFill="1" applyBorder="1" applyAlignment="1" applyProtection="1">
      <alignment horizontal="right" vertical="center"/>
      <protection locked="0"/>
    </xf>
    <xf numFmtId="4" fontId="6" fillId="0" borderId="63" xfId="0" applyNumberFormat="1" applyFont="1" applyFill="1" applyBorder="1" applyAlignment="1" applyProtection="1">
      <alignment horizontal="right" vertical="center"/>
      <protection locked="0"/>
    </xf>
    <xf numFmtId="4" fontId="6" fillId="0" borderId="39" xfId="0" applyNumberFormat="1" applyFont="1" applyFill="1" applyBorder="1" applyAlignment="1" applyProtection="1">
      <alignment horizontal="right" vertical="center"/>
      <protection locked="0"/>
    </xf>
    <xf numFmtId="4" fontId="6" fillId="0" borderId="72" xfId="0" applyNumberFormat="1" applyFont="1" applyFill="1" applyBorder="1" applyAlignment="1" applyProtection="1">
      <alignment horizontal="right" vertical="center"/>
      <protection locked="0"/>
    </xf>
    <xf numFmtId="4" fontId="0" fillId="0" borderId="3" xfId="0" applyNumberFormat="1" applyFill="1" applyBorder="1" applyAlignment="1" applyProtection="1">
      <alignment horizontal="right"/>
      <protection locked="0"/>
    </xf>
    <xf numFmtId="0" fontId="0" fillId="0" borderId="70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75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0" xfId="0" applyNumberFormat="1" applyBorder="1" applyAlignment="1" applyProtection="1">
      <alignment horizontal="right"/>
      <protection locked="0"/>
    </xf>
    <xf numFmtId="4" fontId="0" fillId="0" borderId="68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4" fontId="6" fillId="0" borderId="68" xfId="0" applyNumberFormat="1" applyFont="1" applyFill="1" applyBorder="1" applyAlignment="1" applyProtection="1">
      <alignment horizontal="right"/>
      <protection locked="0"/>
    </xf>
    <xf numFmtId="4" fontId="6" fillId="0" borderId="77" xfId="0" applyNumberFormat="1" applyFont="1" applyFill="1" applyBorder="1" applyAlignment="1" applyProtection="1">
      <alignment horizontal="right"/>
      <protection locked="0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72" xfId="0" applyNumberFormat="1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center"/>
    </xf>
    <xf numFmtId="0" fontId="0" fillId="0" borderId="65" xfId="0" applyBorder="1" applyAlignment="1" applyProtection="1">
      <alignment horizontal="center"/>
    </xf>
    <xf numFmtId="4" fontId="6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65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72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66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78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72" xfId="0" applyBorder="1" applyAlignment="1" applyProtection="1">
      <alignment horizontal="right"/>
      <protection locked="0"/>
    </xf>
    <xf numFmtId="4" fontId="0" fillId="0" borderId="70" xfId="0" applyNumberForma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6" fillId="0" borderId="79" xfId="0" applyFont="1" applyFill="1" applyBorder="1" applyAlignment="1" applyProtection="1">
      <alignment horizontal="center"/>
      <protection hidden="1"/>
    </xf>
    <xf numFmtId="0" fontId="6" fillId="0" borderId="7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0" xfId="0" applyNumberFormat="1" applyFill="1" applyBorder="1" applyAlignment="1" applyProtection="1">
      <alignment horizontal="right"/>
    </xf>
    <xf numFmtId="0" fontId="3" fillId="0" borderId="75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78" xfId="0" applyFont="1" applyBorder="1" applyAlignment="1" applyProtection="1">
      <alignment horizontal="left" wrapText="1"/>
    </xf>
    <xf numFmtId="0" fontId="0" fillId="0" borderId="7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39" xfId="0" applyNumberFormat="1" applyFont="1" applyFill="1" applyBorder="1" applyAlignment="1" applyProtection="1">
      <alignment horizontal="right"/>
    </xf>
    <xf numFmtId="4" fontId="3" fillId="4" borderId="72" xfId="0" applyNumberFormat="1" applyFont="1" applyFill="1" applyBorder="1" applyAlignment="1" applyProtection="1">
      <alignment horizontal="right"/>
    </xf>
    <xf numFmtId="0" fontId="6" fillId="0" borderId="75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68" xfId="0" applyFont="1" applyFill="1" applyBorder="1" applyAlignment="1" applyProtection="1">
      <protection hidden="1"/>
    </xf>
    <xf numFmtId="0" fontId="6" fillId="0" borderId="47" xfId="0" applyFont="1" applyFill="1" applyBorder="1" applyAlignment="1" applyProtection="1">
      <protection hidden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59" xfId="0" applyFont="1" applyFill="1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49" fontId="16" fillId="2" borderId="43" xfId="0" applyNumberFormat="1" applyFont="1" applyFill="1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74" xfId="0" applyBorder="1" applyAlignment="1" applyProtection="1">
      <protection locked="0"/>
    </xf>
    <xf numFmtId="49" fontId="18" fillId="6" borderId="28" xfId="0" applyNumberFormat="1" applyFont="1" applyFill="1" applyBorder="1" applyAlignment="1" applyProtection="1">
      <alignment horizontal="left"/>
      <protection locked="0"/>
    </xf>
    <xf numFmtId="49" fontId="18" fillId="6" borderId="30" xfId="0" applyNumberFormat="1" applyFont="1" applyFill="1" applyBorder="1" applyAlignment="1" applyProtection="1">
      <alignment horizontal="left"/>
      <protection locked="0"/>
    </xf>
    <xf numFmtId="49" fontId="18" fillId="6" borderId="55" xfId="0" applyNumberFormat="1" applyFont="1" applyFill="1" applyBorder="1" applyAlignment="1" applyProtection="1">
      <alignment horizontal="left"/>
      <protection locked="0"/>
    </xf>
    <xf numFmtId="49" fontId="25" fillId="0" borderId="42" xfId="0" applyNumberFormat="1" applyFont="1" applyBorder="1" applyAlignment="1" applyProtection="1">
      <alignment horizontal="left"/>
    </xf>
    <xf numFmtId="44" fontId="8" fillId="5" borderId="42" xfId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164" fontId="19" fillId="2" borderId="42" xfId="0" applyNumberFormat="1" applyFont="1" applyFill="1" applyBorder="1" applyAlignment="1" applyProtection="1">
      <alignment horizontal="center"/>
    </xf>
    <xf numFmtId="164" fontId="19" fillId="2" borderId="85" xfId="0" applyNumberFormat="1" applyFont="1" applyFill="1" applyBorder="1" applyAlignment="1" applyProtection="1">
      <alignment horizontal="center"/>
    </xf>
    <xf numFmtId="0" fontId="19" fillId="2" borderId="75" xfId="0" applyFont="1" applyFill="1" applyBorder="1" applyAlignment="1" applyProtection="1">
      <alignment horizontal="center"/>
    </xf>
    <xf numFmtId="0" fontId="19" fillId="2" borderId="78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18" xfId="0" applyFont="1" applyBorder="1" applyAlignment="1" applyProtection="1">
      <alignment wrapText="1"/>
    </xf>
    <xf numFmtId="0" fontId="22" fillId="0" borderId="65" xfId="0" applyFont="1" applyBorder="1" applyAlignment="1" applyProtection="1">
      <alignment wrapText="1"/>
    </xf>
    <xf numFmtId="49" fontId="19" fillId="2" borderId="85" xfId="0" applyNumberFormat="1" applyFont="1" applyFill="1" applyBorder="1" applyAlignment="1" applyProtection="1">
      <alignment horizontal="left"/>
    </xf>
    <xf numFmtId="49" fontId="19" fillId="2" borderId="42" xfId="0" applyNumberFormat="1" applyFont="1" applyFill="1" applyBorder="1" applyAlignment="1" applyProtection="1">
      <alignment horizontal="left"/>
    </xf>
    <xf numFmtId="49" fontId="18" fillId="6" borderId="21" xfId="0" applyNumberFormat="1" applyFont="1" applyFill="1" applyBorder="1" applyAlignment="1" applyProtection="1">
      <alignment horizontal="left"/>
      <protection locked="0"/>
    </xf>
    <xf numFmtId="49" fontId="18" fillId="6" borderId="52" xfId="0" applyNumberFormat="1" applyFont="1" applyFill="1" applyBorder="1" applyAlignment="1" applyProtection="1">
      <alignment horizontal="left"/>
      <protection locked="0"/>
    </xf>
    <xf numFmtId="49" fontId="18" fillId="6" borderId="53" xfId="0" applyNumberFormat="1" applyFont="1" applyFill="1" applyBorder="1" applyAlignment="1" applyProtection="1">
      <alignment horizontal="left"/>
      <protection locked="0"/>
    </xf>
    <xf numFmtId="164" fontId="18" fillId="6" borderId="28" xfId="0" applyNumberFormat="1" applyFont="1" applyFill="1" applyBorder="1" applyAlignment="1" applyProtection="1">
      <alignment horizontal="center"/>
      <protection locked="0"/>
    </xf>
    <xf numFmtId="164" fontId="18" fillId="6" borderId="30" xfId="0" applyNumberFormat="1" applyFont="1" applyFill="1" applyBorder="1" applyAlignment="1" applyProtection="1">
      <alignment horizontal="center"/>
      <protection locked="0"/>
    </xf>
    <xf numFmtId="164" fontId="18" fillId="6" borderId="81" xfId="0" applyNumberFormat="1" applyFont="1" applyFill="1" applyBorder="1" applyAlignment="1" applyProtection="1">
      <alignment horizontal="center"/>
      <protection locked="0"/>
    </xf>
    <xf numFmtId="164" fontId="18" fillId="6" borderId="86" xfId="0" applyNumberFormat="1" applyFont="1" applyFill="1" applyBorder="1" applyAlignment="1" applyProtection="1">
      <alignment horizontal="center"/>
      <protection locked="0"/>
    </xf>
    <xf numFmtId="164" fontId="18" fillId="6" borderId="87" xfId="0" applyNumberFormat="1" applyFont="1" applyFill="1" applyBorder="1" applyAlignment="1" applyProtection="1">
      <alignment horizontal="center"/>
      <protection locked="0"/>
    </xf>
    <xf numFmtId="164" fontId="18" fillId="6" borderId="88" xfId="0" applyNumberFormat="1" applyFont="1" applyFill="1" applyBorder="1" applyAlignment="1" applyProtection="1">
      <alignment horizontal="center"/>
      <protection locked="0"/>
    </xf>
    <xf numFmtId="49" fontId="25" fillId="0" borderId="42" xfId="0" applyNumberFormat="1" applyFont="1" applyFill="1" applyBorder="1" applyAlignment="1" applyProtection="1">
      <alignment horizontal="left"/>
    </xf>
    <xf numFmtId="44" fontId="8" fillId="0" borderId="42" xfId="1" applyNumberFormat="1" applyFont="1" applyFill="1" applyBorder="1" applyAlignment="1" applyProtection="1">
      <alignment horizontal="center"/>
    </xf>
    <xf numFmtId="0" fontId="8" fillId="0" borderId="42" xfId="1" applyNumberFormat="1" applyFont="1" applyFill="1" applyBorder="1" applyAlignment="1" applyProtection="1">
      <alignment horizontal="center"/>
    </xf>
    <xf numFmtId="164" fontId="21" fillId="2" borderId="75" xfId="0" applyNumberFormat="1" applyFont="1" applyFill="1" applyBorder="1" applyAlignment="1" applyProtection="1">
      <alignment horizontal="center"/>
    </xf>
    <xf numFmtId="164" fontId="21" fillId="2" borderId="78" xfId="0" applyNumberFormat="1" applyFont="1" applyFill="1" applyBorder="1" applyAlignment="1" applyProtection="1">
      <alignment horizontal="center"/>
    </xf>
    <xf numFmtId="0" fontId="21" fillId="2" borderId="75" xfId="0" applyFont="1" applyFill="1" applyBorder="1" applyAlignment="1" applyProtection="1">
      <alignment horizontal="center"/>
    </xf>
    <xf numFmtId="0" fontId="21" fillId="2" borderId="78" xfId="0" applyFont="1" applyFill="1" applyBorder="1" applyAlignment="1" applyProtection="1">
      <alignment horizontal="center"/>
    </xf>
    <xf numFmtId="164" fontId="20" fillId="2" borderId="11" xfId="0" applyNumberFormat="1" applyFont="1" applyFill="1" applyBorder="1" applyAlignment="1">
      <alignment horizontal="center"/>
    </xf>
    <xf numFmtId="0" fontId="0" fillId="0" borderId="84" xfId="0" applyBorder="1" applyAlignment="1"/>
    <xf numFmtId="0" fontId="18" fillId="0" borderId="36" xfId="0" applyFont="1" applyBorder="1" applyAlignment="1" applyProtection="1"/>
    <xf numFmtId="0" fontId="18" fillId="0" borderId="83" xfId="0" applyFont="1" applyBorder="1" applyAlignment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ColWidth="11.453125" defaultRowHeight="12.5" x14ac:dyDescent="0.25"/>
  <cols>
    <col min="1" max="1" width="5.81640625" style="9" customWidth="1"/>
    <col min="2" max="2" width="4.54296875" style="9" customWidth="1"/>
    <col min="3" max="3" width="7.54296875" style="9" customWidth="1"/>
    <col min="4" max="4" width="6.54296875" style="9" customWidth="1"/>
    <col min="5" max="5" width="6.26953125" style="9" customWidth="1"/>
    <col min="6" max="6" width="2" style="9" customWidth="1"/>
    <col min="7" max="7" width="6.26953125" style="9" customWidth="1"/>
    <col min="8" max="8" width="4.81640625" style="9" customWidth="1"/>
    <col min="9" max="9" width="1.54296875" style="9" customWidth="1"/>
    <col min="10" max="10" width="6.453125" style="9" customWidth="1"/>
    <col min="11" max="11" width="6.54296875" style="9" customWidth="1"/>
    <col min="12" max="12" width="6.26953125" style="9" customWidth="1"/>
    <col min="13" max="13" width="6.453125" style="9" customWidth="1"/>
    <col min="14" max="14" width="8.81640625" style="9" customWidth="1"/>
    <col min="15" max="15" width="7.453125" style="9" customWidth="1"/>
    <col min="16" max="16" width="3.1796875" style="9" customWidth="1"/>
    <col min="17" max="17" width="0.7265625" style="9" customWidth="1"/>
    <col min="18" max="18" width="11.453125" style="9"/>
    <col min="19" max="19" width="11.1796875" style="9" customWidth="1"/>
    <col min="20" max="16384" width="11.453125" style="9"/>
  </cols>
  <sheetData>
    <row r="1" spans="1:18" x14ac:dyDescent="0.25">
      <c r="M1" s="35" t="s">
        <v>0</v>
      </c>
      <c r="N1" s="268"/>
      <c r="O1" s="269"/>
      <c r="P1" s="269"/>
    </row>
    <row r="3" spans="1:18" x14ac:dyDescent="0.25">
      <c r="M3" s="35" t="s">
        <v>1</v>
      </c>
      <c r="N3" s="268"/>
      <c r="O3" s="269"/>
      <c r="P3" s="269"/>
    </row>
    <row r="4" spans="1:18" x14ac:dyDescent="0.25">
      <c r="M4" s="35"/>
    </row>
    <row r="5" spans="1:18" x14ac:dyDescent="0.25">
      <c r="M5" s="35"/>
    </row>
    <row r="6" spans="1:18" ht="9" customHeight="1" x14ac:dyDescent="0.4">
      <c r="A6" s="342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4"/>
    </row>
    <row r="7" spans="1:18" ht="23" x14ac:dyDescent="0.5">
      <c r="A7" s="84"/>
      <c r="B7" s="85"/>
      <c r="C7" s="349" t="s">
        <v>21</v>
      </c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50"/>
      <c r="O7" s="35"/>
      <c r="P7" s="87"/>
      <c r="Q7" s="87"/>
    </row>
    <row r="8" spans="1:18" ht="18" x14ac:dyDescent="0.4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6"/>
      <c r="O8" s="35"/>
      <c r="P8" s="87"/>
      <c r="Q8" s="87"/>
    </row>
    <row r="9" spans="1:18" ht="12" customHeight="1" x14ac:dyDescent="0.4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  <c r="O9" s="35"/>
      <c r="P9" s="87"/>
      <c r="Q9" s="87"/>
    </row>
    <row r="10" spans="1:18" x14ac:dyDescent="0.25">
      <c r="A10" s="345" t="s">
        <v>17</v>
      </c>
      <c r="B10" s="345"/>
      <c r="C10" s="345"/>
      <c r="D10" s="346"/>
      <c r="E10" s="346"/>
      <c r="F10" s="346"/>
      <c r="G10" s="346"/>
      <c r="H10" s="346"/>
      <c r="I10" s="89" t="s">
        <v>18</v>
      </c>
      <c r="J10" s="346"/>
      <c r="K10" s="348"/>
      <c r="L10" s="348"/>
      <c r="M10" s="348"/>
      <c r="N10" s="348"/>
      <c r="O10" s="35"/>
      <c r="P10" s="87"/>
      <c r="Q10" s="87"/>
    </row>
    <row r="11" spans="1:18" x14ac:dyDescent="0.25">
      <c r="A11" s="88"/>
      <c r="B11" s="88"/>
      <c r="C11" s="88"/>
      <c r="D11" s="87"/>
      <c r="E11" s="87"/>
      <c r="F11" s="87"/>
      <c r="G11" s="87"/>
      <c r="H11" s="87"/>
      <c r="I11" s="89"/>
      <c r="J11" s="87"/>
      <c r="K11" s="90"/>
      <c r="L11" s="90"/>
      <c r="M11" s="90"/>
      <c r="N11" s="90"/>
      <c r="O11" s="35"/>
      <c r="P11" s="87"/>
      <c r="Q11" s="87"/>
    </row>
    <row r="12" spans="1:18" ht="8.25" customHeight="1" x14ac:dyDescent="0.25">
      <c r="A12" s="88"/>
      <c r="B12" s="88"/>
      <c r="C12" s="88"/>
      <c r="D12" s="87"/>
      <c r="E12" s="87"/>
      <c r="F12" s="87"/>
      <c r="G12" s="87"/>
      <c r="H12" s="87"/>
      <c r="I12" s="89"/>
      <c r="J12" s="87"/>
      <c r="K12" s="90"/>
      <c r="L12" s="90"/>
      <c r="M12" s="90"/>
      <c r="N12" s="90"/>
      <c r="O12" s="35"/>
      <c r="P12" s="87"/>
      <c r="Q12" s="87"/>
    </row>
    <row r="13" spans="1:18" ht="15.75" customHeight="1" x14ac:dyDescent="0.35">
      <c r="A13" s="88"/>
      <c r="B13" s="347" t="s">
        <v>102</v>
      </c>
      <c r="C13" s="347"/>
      <c r="D13" s="30">
        <v>2013</v>
      </c>
      <c r="E13" s="91"/>
      <c r="F13" s="91"/>
      <c r="G13" s="87"/>
      <c r="H13" s="87"/>
      <c r="I13" s="89"/>
      <c r="J13" s="87"/>
      <c r="K13" s="90"/>
      <c r="L13" s="92" t="s">
        <v>19</v>
      </c>
      <c r="M13" s="93"/>
      <c r="N13" s="93"/>
      <c r="O13" s="94"/>
      <c r="P13" s="95"/>
      <c r="Q13" s="87"/>
    </row>
    <row r="14" spans="1:18" ht="12" customHeight="1" x14ac:dyDescent="0.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6"/>
      <c r="O14" s="35"/>
      <c r="P14" s="87"/>
      <c r="Q14" s="87"/>
    </row>
    <row r="15" spans="1:18" ht="13" thickBot="1" x14ac:dyDescent="0.3">
      <c r="A15" s="88"/>
      <c r="B15" s="88"/>
      <c r="C15" s="88"/>
      <c r="D15" s="87"/>
      <c r="E15" s="87"/>
      <c r="F15" s="87"/>
      <c r="G15" s="87"/>
      <c r="H15" s="87"/>
      <c r="I15" s="89"/>
      <c r="J15" s="87"/>
      <c r="K15" s="90"/>
      <c r="L15" s="90"/>
      <c r="M15" s="90"/>
      <c r="N15" s="90"/>
      <c r="O15" s="35"/>
      <c r="P15" s="87"/>
      <c r="Q15" s="87"/>
    </row>
    <row r="16" spans="1:18" ht="21" customHeight="1" x14ac:dyDescent="0.35">
      <c r="A16" s="96" t="s">
        <v>2</v>
      </c>
      <c r="B16" s="97"/>
      <c r="C16" s="98"/>
      <c r="D16" s="99" t="s">
        <v>89</v>
      </c>
      <c r="E16" s="100"/>
      <c r="F16" s="101"/>
      <c r="G16" s="295"/>
      <c r="H16" s="296"/>
      <c r="J16" s="96" t="s">
        <v>6</v>
      </c>
      <c r="K16" s="97"/>
      <c r="L16" s="102"/>
      <c r="M16" s="99" t="s">
        <v>89</v>
      </c>
      <c r="N16" s="97"/>
      <c r="O16" s="103"/>
      <c r="P16" s="104"/>
      <c r="Q16" s="35"/>
      <c r="R16" s="35"/>
    </row>
    <row r="17" spans="1:26" ht="8.25" customHeight="1" x14ac:dyDescent="0.3">
      <c r="A17" s="105"/>
      <c r="B17" s="35"/>
      <c r="C17" s="4"/>
      <c r="D17" s="3"/>
      <c r="E17" s="3"/>
      <c r="F17" s="3"/>
      <c r="G17" s="333"/>
      <c r="H17" s="334"/>
      <c r="J17" s="106"/>
      <c r="K17" s="35"/>
      <c r="L17" s="35"/>
      <c r="M17" s="35"/>
      <c r="N17" s="35"/>
      <c r="O17" s="107"/>
      <c r="P17" s="108"/>
      <c r="Q17" s="35"/>
      <c r="R17" s="35"/>
    </row>
    <row r="18" spans="1:26" ht="14.5" thickBot="1" x14ac:dyDescent="0.35">
      <c r="A18" s="31"/>
      <c r="B18" s="32"/>
      <c r="C18" s="33"/>
      <c r="D18" s="34"/>
      <c r="E18" s="34"/>
      <c r="F18" s="34"/>
      <c r="G18" s="293" t="s">
        <v>3</v>
      </c>
      <c r="H18" s="294"/>
      <c r="J18" s="31"/>
      <c r="K18" s="32"/>
      <c r="L18" s="32"/>
      <c r="M18" s="32"/>
      <c r="N18" s="32"/>
      <c r="O18" s="293" t="s">
        <v>3</v>
      </c>
      <c r="P18" s="294"/>
      <c r="Q18" s="109"/>
      <c r="R18" s="3"/>
    </row>
    <row r="19" spans="1:26" ht="13" x14ac:dyDescent="0.3">
      <c r="A19" s="351"/>
      <c r="B19" s="303" t="s">
        <v>90</v>
      </c>
      <c r="C19" s="304"/>
      <c r="D19" s="304"/>
      <c r="E19" s="304"/>
      <c r="F19" s="305"/>
      <c r="G19" s="335"/>
      <c r="H19" s="336"/>
      <c r="J19" s="309"/>
      <c r="K19" s="339" t="s">
        <v>88</v>
      </c>
      <c r="L19" s="340"/>
      <c r="M19" s="340"/>
      <c r="N19" s="340"/>
      <c r="O19" s="311"/>
      <c r="P19" s="312"/>
      <c r="Q19" s="110"/>
      <c r="R19" s="3"/>
    </row>
    <row r="20" spans="1:26" x14ac:dyDescent="0.25">
      <c r="A20" s="352"/>
      <c r="B20" s="306" t="s">
        <v>99</v>
      </c>
      <c r="C20" s="307"/>
      <c r="D20" s="307"/>
      <c r="E20" s="307"/>
      <c r="F20" s="308"/>
      <c r="G20" s="337"/>
      <c r="H20" s="338"/>
      <c r="J20" s="310"/>
      <c r="K20" s="341"/>
      <c r="L20" s="307"/>
      <c r="M20" s="307"/>
      <c r="N20" s="307"/>
      <c r="O20" s="313"/>
      <c r="P20" s="314"/>
      <c r="Q20" s="110"/>
      <c r="R20" s="3"/>
    </row>
    <row r="21" spans="1:26" ht="13" x14ac:dyDescent="0.3">
      <c r="A21" s="42"/>
      <c r="B21" s="272" t="s">
        <v>91</v>
      </c>
      <c r="C21" s="273"/>
      <c r="D21" s="273"/>
      <c r="E21" s="273"/>
      <c r="F21" s="274"/>
      <c r="G21" s="325"/>
      <c r="H21" s="326"/>
      <c r="J21" s="45"/>
      <c r="K21" s="291"/>
      <c r="L21" s="292"/>
      <c r="M21" s="292"/>
      <c r="N21" s="292"/>
      <c r="O21" s="289"/>
      <c r="P21" s="290"/>
      <c r="Q21" s="110"/>
      <c r="R21" s="3"/>
    </row>
    <row r="22" spans="1:26" ht="13" x14ac:dyDescent="0.3">
      <c r="A22" s="42"/>
      <c r="B22" s="363" t="s">
        <v>13</v>
      </c>
      <c r="C22" s="364"/>
      <c r="D22" s="364"/>
      <c r="E22" s="364"/>
      <c r="F22" s="274"/>
      <c r="G22" s="317">
        <f>SUM(G19-G21)</f>
        <v>0</v>
      </c>
      <c r="H22" s="318"/>
      <c r="J22" s="45"/>
      <c r="K22" s="291"/>
      <c r="L22" s="292"/>
      <c r="M22" s="292"/>
      <c r="N22" s="292"/>
      <c r="O22" s="289"/>
      <c r="P22" s="290"/>
      <c r="Q22" s="110"/>
      <c r="R22" s="3"/>
    </row>
    <row r="23" spans="1:26" x14ac:dyDescent="0.25">
      <c r="A23" s="45"/>
      <c r="B23" s="282"/>
      <c r="C23" s="365"/>
      <c r="D23" s="365"/>
      <c r="E23" s="365"/>
      <c r="F23" s="366"/>
      <c r="G23" s="315"/>
      <c r="H23" s="316"/>
      <c r="J23" s="45"/>
      <c r="K23" s="361"/>
      <c r="L23" s="279"/>
      <c r="M23" s="279"/>
      <c r="N23" s="279"/>
      <c r="O23" s="289"/>
      <c r="P23" s="290"/>
      <c r="Q23" s="110"/>
      <c r="R23" s="3"/>
    </row>
    <row r="24" spans="1:26" x14ac:dyDescent="0.25">
      <c r="A24" s="43"/>
      <c r="B24" s="272" t="s">
        <v>5</v>
      </c>
      <c r="C24" s="273"/>
      <c r="D24" s="273"/>
      <c r="E24" s="273"/>
      <c r="F24" s="274"/>
      <c r="G24" s="325"/>
      <c r="H24" s="326"/>
      <c r="J24" s="46"/>
      <c r="K24" s="278"/>
      <c r="L24" s="279"/>
      <c r="M24" s="279"/>
      <c r="N24" s="279"/>
      <c r="O24" s="289"/>
      <c r="P24" s="290"/>
      <c r="Q24" s="110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43"/>
      <c r="B25" s="272" t="s">
        <v>22</v>
      </c>
      <c r="C25" s="273"/>
      <c r="D25" s="273"/>
      <c r="E25" s="273"/>
      <c r="F25" s="274"/>
      <c r="G25" s="325"/>
      <c r="H25" s="326"/>
      <c r="J25" s="45"/>
      <c r="K25" s="291"/>
      <c r="L25" s="292"/>
      <c r="M25" s="292"/>
      <c r="N25" s="292"/>
      <c r="O25" s="289"/>
      <c r="P25" s="290"/>
      <c r="Q25" s="110"/>
      <c r="R25" s="3"/>
      <c r="T25" s="3"/>
      <c r="U25" s="3"/>
      <c r="V25" s="3"/>
      <c r="W25" s="3"/>
      <c r="X25" s="3"/>
      <c r="Y25" s="3"/>
      <c r="Z25" s="3"/>
    </row>
    <row r="26" spans="1:26" x14ac:dyDescent="0.25">
      <c r="A26" s="46"/>
      <c r="B26" s="282"/>
      <c r="C26" s="283"/>
      <c r="D26" s="283"/>
      <c r="E26" s="283"/>
      <c r="F26" s="284"/>
      <c r="G26" s="315"/>
      <c r="H26" s="360"/>
      <c r="J26" s="45"/>
      <c r="K26" s="291"/>
      <c r="L26" s="292"/>
      <c r="M26" s="292"/>
      <c r="N26" s="292"/>
      <c r="O26" s="289"/>
      <c r="P26" s="290"/>
      <c r="Q26" s="110"/>
      <c r="R26" s="3"/>
      <c r="T26" s="3"/>
      <c r="U26" s="7"/>
      <c r="V26" s="7"/>
      <c r="W26" s="7"/>
      <c r="X26" s="7"/>
      <c r="Y26" s="7"/>
      <c r="Z26" s="3"/>
    </row>
    <row r="27" spans="1:26" x14ac:dyDescent="0.25">
      <c r="A27" s="45"/>
      <c r="B27" s="282"/>
      <c r="C27" s="283"/>
      <c r="D27" s="283"/>
      <c r="E27" s="283"/>
      <c r="F27" s="284"/>
      <c r="G27" s="315"/>
      <c r="H27" s="360"/>
      <c r="J27" s="45"/>
      <c r="K27" s="291"/>
      <c r="L27" s="292"/>
      <c r="M27" s="292"/>
      <c r="N27" s="292"/>
      <c r="O27" s="289"/>
      <c r="P27" s="290"/>
      <c r="Q27" s="110"/>
      <c r="R27" s="3"/>
      <c r="T27" s="3"/>
      <c r="U27" s="7"/>
      <c r="V27" s="7"/>
      <c r="W27" s="7"/>
      <c r="X27" s="7"/>
      <c r="Y27" s="7"/>
      <c r="Z27" s="3"/>
    </row>
    <row r="28" spans="1:26" x14ac:dyDescent="0.25">
      <c r="A28" s="43"/>
      <c r="B28" s="272" t="s">
        <v>4</v>
      </c>
      <c r="C28" s="319"/>
      <c r="D28" s="319"/>
      <c r="E28" s="319"/>
      <c r="F28" s="320"/>
      <c r="G28" s="315"/>
      <c r="H28" s="360"/>
      <c r="J28" s="128"/>
      <c r="K28" s="291"/>
      <c r="L28" s="292"/>
      <c r="M28" s="292"/>
      <c r="N28" s="292"/>
      <c r="O28" s="289"/>
      <c r="P28" s="290"/>
      <c r="Q28" s="110"/>
      <c r="R28" s="3"/>
      <c r="T28" s="3"/>
      <c r="U28" s="7"/>
      <c r="V28" s="7"/>
      <c r="W28" s="3"/>
      <c r="X28" s="3"/>
      <c r="Y28" s="3"/>
      <c r="Z28" s="3"/>
    </row>
    <row r="29" spans="1:26" x14ac:dyDescent="0.25">
      <c r="A29" s="127"/>
      <c r="B29" s="282"/>
      <c r="C29" s="283"/>
      <c r="D29" s="283"/>
      <c r="E29" s="283"/>
      <c r="F29" s="284"/>
      <c r="G29" s="315"/>
      <c r="H29" s="360"/>
      <c r="J29" s="45"/>
      <c r="K29" s="282"/>
      <c r="L29" s="283"/>
      <c r="M29" s="283"/>
      <c r="N29" s="283"/>
      <c r="O29" s="289"/>
      <c r="P29" s="290"/>
      <c r="Q29" s="110"/>
      <c r="R29" s="3"/>
      <c r="T29" s="3"/>
      <c r="U29" s="7"/>
      <c r="V29" s="7"/>
      <c r="W29" s="7"/>
      <c r="X29" s="7"/>
      <c r="Y29" s="7"/>
      <c r="Z29" s="3"/>
    </row>
    <row r="30" spans="1:26" x14ac:dyDescent="0.25">
      <c r="A30" s="45"/>
      <c r="B30" s="282"/>
      <c r="C30" s="283"/>
      <c r="D30" s="283"/>
      <c r="E30" s="283"/>
      <c r="F30" s="284"/>
      <c r="G30" s="325"/>
      <c r="H30" s="326"/>
      <c r="J30" s="129"/>
      <c r="K30" s="282"/>
      <c r="L30" s="283"/>
      <c r="M30" s="283"/>
      <c r="N30" s="283"/>
      <c r="O30" s="289"/>
      <c r="P30" s="290"/>
      <c r="Q30" s="110"/>
      <c r="R30" s="3"/>
      <c r="T30" s="3"/>
      <c r="U30" s="7"/>
      <c r="V30" s="362"/>
      <c r="W30" s="362"/>
      <c r="X30" s="362"/>
      <c r="Y30" s="362"/>
      <c r="Z30" s="3"/>
    </row>
    <row r="31" spans="1:26" x14ac:dyDescent="0.25">
      <c r="A31" s="45"/>
      <c r="B31" s="282"/>
      <c r="C31" s="283"/>
      <c r="D31" s="283"/>
      <c r="E31" s="283"/>
      <c r="F31" s="284"/>
      <c r="G31" s="325"/>
      <c r="H31" s="326"/>
      <c r="J31" s="130"/>
      <c r="K31" s="282"/>
      <c r="L31" s="283"/>
      <c r="M31" s="283"/>
      <c r="N31" s="283"/>
      <c r="O31" s="289"/>
      <c r="P31" s="290"/>
      <c r="Q31" s="110"/>
      <c r="R31" s="3"/>
      <c r="T31" s="3"/>
      <c r="U31" s="111"/>
      <c r="V31" s="362"/>
      <c r="W31" s="362"/>
      <c r="X31" s="362"/>
      <c r="Y31" s="362"/>
      <c r="Z31" s="3"/>
    </row>
    <row r="32" spans="1:26" ht="12" customHeight="1" x14ac:dyDescent="0.25">
      <c r="A32" s="45"/>
      <c r="B32" s="282"/>
      <c r="C32" s="283"/>
      <c r="D32" s="283"/>
      <c r="E32" s="283"/>
      <c r="F32" s="284"/>
      <c r="G32" s="325"/>
      <c r="H32" s="326"/>
      <c r="J32" s="46"/>
      <c r="K32" s="280"/>
      <c r="L32" s="281"/>
      <c r="M32" s="281"/>
      <c r="N32" s="281"/>
      <c r="O32" s="289"/>
      <c r="P32" s="290"/>
      <c r="Q32" s="110"/>
      <c r="R32" s="3"/>
      <c r="T32" s="3"/>
      <c r="U32" s="112"/>
      <c r="V32" s="362"/>
      <c r="W32" s="340"/>
      <c r="X32" s="340"/>
      <c r="Y32" s="340"/>
      <c r="Z32" s="3"/>
    </row>
    <row r="33" spans="1:26" x14ac:dyDescent="0.25">
      <c r="A33" s="45"/>
      <c r="B33" s="282"/>
      <c r="C33" s="283"/>
      <c r="D33" s="283"/>
      <c r="E33" s="283"/>
      <c r="F33" s="284"/>
      <c r="G33" s="325"/>
      <c r="H33" s="326"/>
      <c r="J33" s="45"/>
      <c r="K33" s="280"/>
      <c r="L33" s="281"/>
      <c r="M33" s="281"/>
      <c r="N33" s="281"/>
      <c r="O33" s="289"/>
      <c r="P33" s="290"/>
      <c r="Q33" s="110"/>
      <c r="R33" s="3"/>
      <c r="T33" s="3"/>
      <c r="U33" s="3"/>
      <c r="V33" s="340"/>
      <c r="W33" s="340"/>
      <c r="X33" s="340"/>
      <c r="Y33" s="340"/>
      <c r="Z33" s="3"/>
    </row>
    <row r="34" spans="1:26" x14ac:dyDescent="0.25">
      <c r="A34" s="45"/>
      <c r="B34" s="282"/>
      <c r="C34" s="283"/>
      <c r="D34" s="283"/>
      <c r="E34" s="283"/>
      <c r="F34" s="284"/>
      <c r="G34" s="323"/>
      <c r="H34" s="324"/>
      <c r="J34" s="45"/>
      <c r="K34" s="280"/>
      <c r="L34" s="281"/>
      <c r="M34" s="281"/>
      <c r="N34" s="281"/>
      <c r="O34" s="289"/>
      <c r="P34" s="290"/>
      <c r="Q34" s="110"/>
      <c r="R34" s="3"/>
      <c r="T34" s="3"/>
      <c r="U34" s="7"/>
      <c r="V34" s="7"/>
      <c r="W34" s="7"/>
      <c r="X34" s="7"/>
      <c r="Y34" s="7"/>
      <c r="Z34" s="3"/>
    </row>
    <row r="35" spans="1:26" x14ac:dyDescent="0.25">
      <c r="A35" s="369"/>
      <c r="B35" s="381" t="s">
        <v>15</v>
      </c>
      <c r="C35" s="382"/>
      <c r="D35" s="382"/>
      <c r="E35" s="382"/>
      <c r="F35" s="382"/>
      <c r="G35" s="323"/>
      <c r="H35" s="324"/>
      <c r="J35" s="45"/>
      <c r="K35" s="278"/>
      <c r="L35" s="279"/>
      <c r="M35" s="279"/>
      <c r="N35" s="279"/>
      <c r="O35" s="289"/>
      <c r="P35" s="290"/>
      <c r="Q35" s="110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370"/>
      <c r="B36" s="297" t="s">
        <v>20</v>
      </c>
      <c r="C36" s="371"/>
      <c r="D36" s="371"/>
      <c r="E36" s="371"/>
      <c r="F36" s="371"/>
      <c r="G36" s="331"/>
      <c r="H36" s="332"/>
      <c r="J36" s="45"/>
      <c r="K36" s="280"/>
      <c r="L36" s="281"/>
      <c r="M36" s="281"/>
      <c r="N36" s="281"/>
      <c r="O36" s="289"/>
      <c r="P36" s="290"/>
      <c r="Q36" s="110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369"/>
      <c r="B37" s="353" t="s">
        <v>93</v>
      </c>
      <c r="C37" s="354"/>
      <c r="D37" s="354"/>
      <c r="E37" s="354"/>
      <c r="F37" s="355"/>
      <c r="G37" s="323"/>
      <c r="H37" s="357"/>
      <c r="J37" s="45"/>
      <c r="K37" s="300"/>
      <c r="L37" s="301"/>
      <c r="M37" s="301"/>
      <c r="N37" s="302"/>
      <c r="O37" s="289"/>
      <c r="P37" s="290"/>
      <c r="Q37" s="110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377"/>
      <c r="B38" s="297" t="s">
        <v>94</v>
      </c>
      <c r="C38" s="298"/>
      <c r="D38" s="298"/>
      <c r="E38" s="298"/>
      <c r="F38" s="299"/>
      <c r="G38" s="358"/>
      <c r="H38" s="359"/>
      <c r="J38" s="45"/>
      <c r="K38" s="300"/>
      <c r="L38" s="301"/>
      <c r="M38" s="301"/>
      <c r="N38" s="302"/>
      <c r="O38" s="289"/>
      <c r="P38" s="290"/>
      <c r="Q38" s="110"/>
      <c r="R38" s="3"/>
      <c r="T38" s="3"/>
      <c r="U38" s="3"/>
      <c r="V38" s="3"/>
      <c r="W38" s="3"/>
      <c r="X38" s="3"/>
      <c r="Y38" s="3"/>
      <c r="Z38" s="3"/>
    </row>
    <row r="39" spans="1:26" x14ac:dyDescent="0.25">
      <c r="A39" s="45"/>
      <c r="B39" s="282"/>
      <c r="C39" s="281"/>
      <c r="D39" s="281"/>
      <c r="E39" s="281"/>
      <c r="F39" s="356"/>
      <c r="G39" s="325"/>
      <c r="H39" s="326"/>
      <c r="J39" s="46"/>
      <c r="K39" s="278"/>
      <c r="L39" s="279"/>
      <c r="M39" s="279"/>
      <c r="N39" s="279"/>
      <c r="O39" s="289"/>
      <c r="P39" s="290"/>
      <c r="Q39" s="113"/>
      <c r="R39" s="3"/>
      <c r="T39" s="3"/>
      <c r="U39" s="3"/>
      <c r="V39" s="3"/>
      <c r="W39" s="3"/>
      <c r="X39" s="3"/>
      <c r="Y39" s="3"/>
      <c r="Z39" s="3"/>
    </row>
    <row r="40" spans="1:26" ht="13" thickBot="1" x14ac:dyDescent="0.3">
      <c r="A40" s="44"/>
      <c r="B40" s="275" t="s">
        <v>7</v>
      </c>
      <c r="C40" s="276"/>
      <c r="D40" s="276"/>
      <c r="E40" s="276"/>
      <c r="F40" s="277"/>
      <c r="G40" s="327"/>
      <c r="H40" s="328"/>
      <c r="J40" s="114"/>
      <c r="K40" s="383" t="s">
        <v>7</v>
      </c>
      <c r="L40" s="384"/>
      <c r="M40" s="384"/>
      <c r="N40" s="384"/>
      <c r="O40" s="329"/>
      <c r="P40" s="330"/>
      <c r="Q40" s="115"/>
      <c r="R40" s="321"/>
      <c r="S40" s="322"/>
      <c r="T40" s="3"/>
      <c r="U40" s="3"/>
      <c r="V40" s="3"/>
      <c r="W40" s="3"/>
      <c r="X40" s="3"/>
      <c r="Y40" s="3"/>
      <c r="Z40" s="3"/>
    </row>
    <row r="41" spans="1:26" ht="13" x14ac:dyDescent="0.3">
      <c r="A41" s="7"/>
      <c r="B41" s="40" t="s">
        <v>8</v>
      </c>
      <c r="C41" s="41"/>
      <c r="D41" s="1"/>
      <c r="E41" s="1"/>
      <c r="F41" s="1"/>
      <c r="G41" s="379">
        <f>SUM(G22:H40)</f>
        <v>0</v>
      </c>
      <c r="H41" s="380"/>
      <c r="J41" s="116" t="s">
        <v>14</v>
      </c>
      <c r="K41" s="117"/>
      <c r="L41" s="7"/>
      <c r="M41" s="7"/>
      <c r="N41" s="7"/>
      <c r="O41" s="287"/>
      <c r="P41" s="288"/>
    </row>
    <row r="42" spans="1:26" ht="13.5" thickBot="1" x14ac:dyDescent="0.35">
      <c r="A42" s="35"/>
      <c r="B42" s="36" t="s">
        <v>9</v>
      </c>
      <c r="C42" s="2"/>
      <c r="D42" s="13"/>
      <c r="E42" s="13"/>
      <c r="F42" s="13"/>
      <c r="G42" s="372">
        <f>O42</f>
        <v>0</v>
      </c>
      <c r="H42" s="373"/>
      <c r="J42" s="118"/>
      <c r="K42" s="31" t="s">
        <v>10</v>
      </c>
      <c r="L42" s="119"/>
      <c r="M42" s="119"/>
      <c r="N42" s="119"/>
      <c r="O42" s="285">
        <f>SUM(O19:P41)</f>
        <v>0</v>
      </c>
      <c r="P42" s="286"/>
    </row>
    <row r="43" spans="1:26" ht="13.5" thickBot="1" x14ac:dyDescent="0.35">
      <c r="A43" s="3"/>
      <c r="B43" s="37" t="str">
        <f>IF(G43&lt;0,"Guthaben","Restbetrag")</f>
        <v>Restbetrag</v>
      </c>
      <c r="C43" s="38"/>
      <c r="D43" s="39"/>
      <c r="E43" s="39"/>
      <c r="F43" s="39"/>
      <c r="G43" s="285">
        <f>G41-G42</f>
        <v>0</v>
      </c>
      <c r="H43" s="286"/>
      <c r="J43" s="115"/>
      <c r="K43" s="115"/>
      <c r="L43" s="115"/>
      <c r="M43" s="115"/>
      <c r="N43" s="115"/>
      <c r="O43" s="115"/>
      <c r="P43" s="115"/>
    </row>
    <row r="44" spans="1:26" ht="12.75" customHeight="1" x14ac:dyDescent="0.3">
      <c r="A44" s="3"/>
      <c r="B44" s="4"/>
      <c r="C44" s="5"/>
      <c r="D44" s="3"/>
      <c r="E44" s="3"/>
      <c r="F44" s="3"/>
      <c r="G44" s="120"/>
      <c r="H44" s="120"/>
    </row>
    <row r="45" spans="1:26" ht="13" thickBot="1" x14ac:dyDescent="0.3">
      <c r="A45" s="3"/>
      <c r="U45" s="6"/>
      <c r="V45" s="6"/>
      <c r="W45" s="6"/>
      <c r="X45" s="6"/>
      <c r="Y45" s="6"/>
      <c r="Z45" s="6"/>
    </row>
    <row r="46" spans="1:26" ht="13" thickBot="1" x14ac:dyDescent="0.3">
      <c r="A46" s="3"/>
      <c r="B46" s="131"/>
      <c r="C46" s="121" t="s">
        <v>87</v>
      </c>
      <c r="U46" s="6"/>
      <c r="V46" s="6"/>
      <c r="W46" s="6"/>
      <c r="X46" s="6"/>
      <c r="Y46" s="6"/>
      <c r="Z46" s="6"/>
    </row>
    <row r="47" spans="1:26" ht="13" thickBot="1" x14ac:dyDescent="0.3">
      <c r="A47" s="122"/>
      <c r="B47" s="131"/>
      <c r="C47" s="121" t="s">
        <v>86</v>
      </c>
      <c r="U47" s="6"/>
      <c r="V47" s="6"/>
      <c r="W47" s="6"/>
      <c r="X47" s="6"/>
      <c r="Y47" s="6"/>
      <c r="Z47" s="6"/>
    </row>
    <row r="48" spans="1:26" ht="12.75" customHeight="1" x14ac:dyDescent="0.25">
      <c r="B48" s="122"/>
      <c r="U48" s="6"/>
      <c r="V48" s="6"/>
      <c r="W48" s="6"/>
      <c r="X48" s="6"/>
      <c r="Y48" s="6"/>
      <c r="Z48" s="6"/>
    </row>
    <row r="49" spans="1:26" ht="17.25" customHeight="1" x14ac:dyDescent="0.25">
      <c r="G49" s="123"/>
      <c r="H49" s="123"/>
      <c r="I49" s="123"/>
      <c r="U49" s="6"/>
      <c r="V49" s="6"/>
      <c r="W49" s="6"/>
      <c r="X49" s="6"/>
      <c r="Y49" s="6"/>
      <c r="Z49" s="6"/>
    </row>
    <row r="50" spans="1:26" ht="14.25" customHeight="1" x14ac:dyDescent="0.25"/>
    <row r="51" spans="1:26" ht="12" customHeight="1" x14ac:dyDescent="0.3">
      <c r="A51" s="374"/>
      <c r="B51" s="375"/>
      <c r="C51" s="375"/>
      <c r="D51" s="375"/>
      <c r="E51" s="376"/>
      <c r="G51" s="118" t="s">
        <v>11</v>
      </c>
      <c r="K51" s="378"/>
      <c r="L51" s="378"/>
      <c r="M51" s="124" t="s">
        <v>16</v>
      </c>
      <c r="N51" s="367"/>
      <c r="O51" s="269"/>
      <c r="P51" s="269"/>
    </row>
    <row r="52" spans="1:26" ht="13" x14ac:dyDescent="0.3">
      <c r="A52" s="169" t="s">
        <v>101</v>
      </c>
      <c r="B52" s="170"/>
      <c r="C52" s="170"/>
      <c r="D52" s="170"/>
      <c r="E52" s="171"/>
    </row>
    <row r="53" spans="1:26" ht="11.25" customHeight="1" x14ac:dyDescent="0.3">
      <c r="A53" s="169" t="s">
        <v>103</v>
      </c>
      <c r="B53" s="170"/>
      <c r="C53" s="170"/>
      <c r="D53" s="170"/>
      <c r="E53" s="172"/>
      <c r="K53" s="368"/>
      <c r="L53" s="368"/>
      <c r="M53" s="368"/>
      <c r="N53" s="368"/>
      <c r="O53" s="368"/>
      <c r="P53" s="368"/>
    </row>
    <row r="54" spans="1:26" ht="12.75" customHeight="1" x14ac:dyDescent="0.3">
      <c r="A54" s="169"/>
      <c r="B54" s="3"/>
      <c r="C54" s="173"/>
      <c r="D54" s="35"/>
      <c r="E54" s="174"/>
      <c r="K54" s="270" t="s">
        <v>92</v>
      </c>
      <c r="L54" s="270"/>
      <c r="M54" s="270"/>
      <c r="N54" s="270"/>
      <c r="O54" s="271"/>
    </row>
    <row r="55" spans="1:26" ht="13" x14ac:dyDescent="0.3">
      <c r="A55" s="169" t="s">
        <v>104</v>
      </c>
      <c r="B55" s="3"/>
      <c r="C55" s="3"/>
      <c r="D55" s="3"/>
      <c r="E55" s="174"/>
    </row>
    <row r="56" spans="1:26" ht="20.25" customHeight="1" x14ac:dyDescent="0.3">
      <c r="A56" s="175"/>
      <c r="B56" s="1"/>
      <c r="C56" s="1"/>
      <c r="D56" s="1"/>
      <c r="E56" s="176"/>
      <c r="F56" s="118"/>
      <c r="G56" s="118" t="s">
        <v>12</v>
      </c>
      <c r="K56" s="368"/>
      <c r="L56" s="368"/>
      <c r="M56" s="368"/>
      <c r="N56" s="368"/>
      <c r="O56" s="368"/>
      <c r="P56" s="368"/>
    </row>
    <row r="57" spans="1:26" ht="13.5" customHeight="1" x14ac:dyDescent="0.25">
      <c r="K57" s="270" t="s">
        <v>95</v>
      </c>
      <c r="L57" s="270"/>
      <c r="M57" s="270"/>
      <c r="N57" s="270"/>
      <c r="O57" s="271"/>
    </row>
    <row r="58" spans="1:26" x14ac:dyDescent="0.25">
      <c r="K58" s="266" t="s">
        <v>96</v>
      </c>
      <c r="L58" s="266"/>
      <c r="M58" s="266"/>
      <c r="N58" s="266"/>
      <c r="O58" s="267"/>
    </row>
    <row r="60" spans="1:26" ht="14" x14ac:dyDescent="0.3">
      <c r="A60" s="125"/>
    </row>
    <row r="61" spans="1:26" ht="14" x14ac:dyDescent="0.3">
      <c r="A61" s="126"/>
    </row>
    <row r="65" ht="12" customHeight="1" x14ac:dyDescent="0.25"/>
  </sheetData>
  <sheetProtection password="CA01" sheet="1" selectLockedCells="1"/>
  <mergeCells count="117"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5" x14ac:dyDescent="0.25"/>
  <cols>
    <col min="1" max="1" width="18.54296875" customWidth="1"/>
    <col min="2" max="2" width="11" customWidth="1"/>
    <col min="3" max="3" width="14.7265625" customWidth="1"/>
    <col min="4" max="4" width="14.81640625" customWidth="1"/>
    <col min="5" max="5" width="18" customWidth="1"/>
    <col min="6" max="6" width="6.26953125" customWidth="1"/>
    <col min="7" max="7" width="12.54296875" customWidth="1"/>
    <col min="8" max="8" width="10.26953125" customWidth="1"/>
    <col min="9" max="9" width="9.1796875" customWidth="1"/>
    <col min="10" max="10" width="10" customWidth="1"/>
  </cols>
  <sheetData>
    <row r="1" spans="1:11" ht="21" x14ac:dyDescent="0.5">
      <c r="A1" s="8" t="s">
        <v>23</v>
      </c>
      <c r="B1" s="8"/>
      <c r="C1" s="9"/>
      <c r="D1" s="387" t="s">
        <v>24</v>
      </c>
      <c r="E1" s="388"/>
      <c r="F1" s="388"/>
      <c r="G1" s="389"/>
      <c r="H1" s="9"/>
      <c r="I1" s="9"/>
      <c r="J1" s="9"/>
      <c r="K1" s="9"/>
    </row>
    <row r="2" spans="1:11" ht="16" thickBot="1" x14ac:dyDescent="0.4">
      <c r="A2" s="9" t="s">
        <v>25</v>
      </c>
      <c r="B2" s="9"/>
      <c r="C2" s="9"/>
      <c r="D2" s="390" t="s">
        <v>26</v>
      </c>
      <c r="E2" s="391"/>
      <c r="F2" s="391"/>
      <c r="G2" s="392"/>
      <c r="H2" s="9"/>
      <c r="I2" s="9"/>
      <c r="J2" s="9"/>
      <c r="K2" s="9"/>
    </row>
    <row r="3" spans="1:11" x14ac:dyDescent="0.25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5" x14ac:dyDescent="0.45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5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4.5" x14ac:dyDescent="0.3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4.5" x14ac:dyDescent="0.35">
      <c r="A7" s="51"/>
      <c r="B7" s="52"/>
      <c r="C7" s="53"/>
      <c r="D7" s="53"/>
      <c r="E7" s="54"/>
      <c r="F7" s="9"/>
      <c r="G7" s="9" t="s">
        <v>32</v>
      </c>
      <c r="H7" s="9"/>
      <c r="I7" s="9"/>
      <c r="J7" s="9"/>
      <c r="K7" s="9"/>
    </row>
    <row r="8" spans="1:11" ht="14.5" x14ac:dyDescent="0.35">
      <c r="A8" s="55" t="s">
        <v>97</v>
      </c>
      <c r="B8" s="56"/>
      <c r="C8" s="57"/>
      <c r="D8" s="57"/>
      <c r="E8" s="58"/>
      <c r="F8" s="9"/>
      <c r="G8" s="9" t="s">
        <v>33</v>
      </c>
      <c r="H8" s="9"/>
      <c r="I8" s="9"/>
      <c r="J8" s="9"/>
      <c r="K8" s="9"/>
    </row>
    <row r="9" spans="1:11" ht="12.75" customHeight="1" x14ac:dyDescent="0.25">
      <c r="A9" s="59" t="s">
        <v>34</v>
      </c>
      <c r="B9" s="57" t="s">
        <v>35</v>
      </c>
      <c r="C9" s="60"/>
      <c r="D9" s="61"/>
      <c r="E9" s="62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5">
      <c r="A10" s="59" t="s">
        <v>34</v>
      </c>
      <c r="B10" s="57" t="s">
        <v>36</v>
      </c>
      <c r="C10" s="60"/>
      <c r="D10" s="61"/>
      <c r="E10" s="62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5">
      <c r="A11" s="59" t="s">
        <v>34</v>
      </c>
      <c r="B11" s="57" t="s">
        <v>41</v>
      </c>
      <c r="C11" s="60"/>
      <c r="D11" s="61"/>
      <c r="E11" s="62">
        <f t="shared" si="0"/>
        <v>0</v>
      </c>
      <c r="F11" s="9"/>
      <c r="G11" s="76" t="s">
        <v>42</v>
      </c>
      <c r="H11" s="53" t="s">
        <v>43</v>
      </c>
      <c r="I11" s="77"/>
      <c r="J11" s="78">
        <f>SUM(I11)</f>
        <v>0</v>
      </c>
      <c r="K11" s="9"/>
    </row>
    <row r="12" spans="1:11" ht="12.75" customHeight="1" x14ac:dyDescent="0.25">
      <c r="A12" s="59" t="s">
        <v>34</v>
      </c>
      <c r="B12" s="63" t="s">
        <v>44</v>
      </c>
      <c r="C12" s="60"/>
      <c r="D12" s="61"/>
      <c r="E12" s="62">
        <f t="shared" si="0"/>
        <v>0</v>
      </c>
      <c r="F12" s="9"/>
      <c r="G12" s="59" t="s">
        <v>45</v>
      </c>
      <c r="H12" s="57" t="s">
        <v>46</v>
      </c>
      <c r="I12" s="61"/>
      <c r="J12" s="79">
        <f>I12*2</f>
        <v>0</v>
      </c>
      <c r="K12" s="9"/>
    </row>
    <row r="13" spans="1:11" ht="12.75" customHeight="1" x14ac:dyDescent="0.25">
      <c r="A13" s="59" t="s">
        <v>47</v>
      </c>
      <c r="B13" s="57" t="s">
        <v>35</v>
      </c>
      <c r="C13" s="60"/>
      <c r="D13" s="61"/>
      <c r="E13" s="62">
        <f t="shared" si="0"/>
        <v>0</v>
      </c>
      <c r="F13" s="9"/>
      <c r="G13" s="59" t="s">
        <v>48</v>
      </c>
      <c r="H13" s="57" t="s">
        <v>43</v>
      </c>
      <c r="I13" s="61"/>
      <c r="J13" s="79">
        <f>I13</f>
        <v>0</v>
      </c>
      <c r="K13" s="9"/>
    </row>
    <row r="14" spans="1:11" ht="12.75" customHeight="1" x14ac:dyDescent="0.25">
      <c r="A14" s="59" t="s">
        <v>47</v>
      </c>
      <c r="B14" s="57" t="s">
        <v>36</v>
      </c>
      <c r="C14" s="60"/>
      <c r="D14" s="61"/>
      <c r="E14" s="62">
        <f t="shared" si="0"/>
        <v>0</v>
      </c>
      <c r="F14" s="9"/>
      <c r="G14" s="59" t="s">
        <v>49</v>
      </c>
      <c r="H14" s="57" t="s">
        <v>46</v>
      </c>
      <c r="I14" s="66"/>
      <c r="J14" s="79">
        <f>I14*2</f>
        <v>0</v>
      </c>
      <c r="K14" s="9"/>
    </row>
    <row r="15" spans="1:11" ht="12.75" customHeight="1" x14ac:dyDescent="0.25">
      <c r="A15" s="59" t="s">
        <v>47</v>
      </c>
      <c r="B15" s="57" t="s">
        <v>41</v>
      </c>
      <c r="C15" s="60"/>
      <c r="D15" s="61"/>
      <c r="E15" s="62">
        <f t="shared" si="0"/>
        <v>0</v>
      </c>
      <c r="F15" s="9"/>
      <c r="G15" s="59" t="s">
        <v>50</v>
      </c>
      <c r="H15" s="57" t="s">
        <v>43</v>
      </c>
      <c r="I15" s="66"/>
      <c r="J15" s="79">
        <f>I15</f>
        <v>0</v>
      </c>
      <c r="K15" s="9"/>
    </row>
    <row r="16" spans="1:11" ht="12.75" customHeight="1" x14ac:dyDescent="0.25">
      <c r="A16" s="59" t="s">
        <v>47</v>
      </c>
      <c r="B16" s="63" t="s">
        <v>44</v>
      </c>
      <c r="C16" s="60"/>
      <c r="D16" s="61"/>
      <c r="E16" s="62">
        <f t="shared" si="0"/>
        <v>0</v>
      </c>
      <c r="F16" s="9"/>
      <c r="G16" s="59" t="s">
        <v>51</v>
      </c>
      <c r="H16" s="57" t="s">
        <v>46</v>
      </c>
      <c r="I16" s="66"/>
      <c r="J16" s="79">
        <f>I16*2</f>
        <v>0</v>
      </c>
      <c r="K16" s="9"/>
    </row>
    <row r="17" spans="1:11" ht="12.75" customHeight="1" x14ac:dyDescent="0.25">
      <c r="A17" s="59" t="s">
        <v>52</v>
      </c>
      <c r="B17" s="57" t="s">
        <v>35</v>
      </c>
      <c r="C17" s="60"/>
      <c r="D17" s="61"/>
      <c r="E17" s="62">
        <f t="shared" si="0"/>
        <v>0</v>
      </c>
      <c r="F17" s="9"/>
      <c r="G17" s="59" t="s">
        <v>53</v>
      </c>
      <c r="H17" s="57" t="s">
        <v>43</v>
      </c>
      <c r="I17" s="66"/>
      <c r="J17" s="79">
        <f>I17</f>
        <v>0</v>
      </c>
      <c r="K17" s="9"/>
    </row>
    <row r="18" spans="1:11" ht="12.75" customHeight="1" x14ac:dyDescent="0.25">
      <c r="A18" s="59" t="s">
        <v>52</v>
      </c>
      <c r="B18" s="57" t="s">
        <v>36</v>
      </c>
      <c r="C18" s="60"/>
      <c r="D18" s="61"/>
      <c r="E18" s="62">
        <f t="shared" si="0"/>
        <v>0</v>
      </c>
      <c r="F18" s="9"/>
      <c r="G18" s="59" t="s">
        <v>54</v>
      </c>
      <c r="H18" s="57" t="s">
        <v>46</v>
      </c>
      <c r="I18" s="66"/>
      <c r="J18" s="79">
        <f>I18*2</f>
        <v>0</v>
      </c>
      <c r="K18" s="9"/>
    </row>
    <row r="19" spans="1:11" ht="12.75" customHeight="1" x14ac:dyDescent="0.25">
      <c r="A19" s="59" t="s">
        <v>52</v>
      </c>
      <c r="B19" s="57" t="s">
        <v>41</v>
      </c>
      <c r="C19" s="60"/>
      <c r="D19" s="61"/>
      <c r="E19" s="62">
        <f t="shared" si="0"/>
        <v>0</v>
      </c>
      <c r="F19" s="9"/>
      <c r="G19" s="59"/>
      <c r="H19" s="57"/>
      <c r="I19" s="66"/>
      <c r="J19" s="79"/>
      <c r="K19" s="9"/>
    </row>
    <row r="20" spans="1:11" ht="12.75" customHeight="1" x14ac:dyDescent="0.25">
      <c r="A20" s="59" t="s">
        <v>52</v>
      </c>
      <c r="B20" s="63" t="s">
        <v>44</v>
      </c>
      <c r="C20" s="60"/>
      <c r="D20" s="61"/>
      <c r="E20" s="62">
        <f t="shared" si="0"/>
        <v>0</v>
      </c>
      <c r="F20" s="9"/>
      <c r="G20" s="59" t="s">
        <v>55</v>
      </c>
      <c r="H20" s="57"/>
      <c r="I20" s="66"/>
      <c r="J20" s="79">
        <f>I20</f>
        <v>0</v>
      </c>
      <c r="K20" s="9"/>
    </row>
    <row r="21" spans="1:11" ht="12.75" customHeight="1" x14ac:dyDescent="0.25">
      <c r="A21" s="59" t="s">
        <v>56</v>
      </c>
      <c r="B21" s="57" t="s">
        <v>35</v>
      </c>
      <c r="C21" s="60"/>
      <c r="D21" s="61"/>
      <c r="E21" s="62">
        <f t="shared" si="0"/>
        <v>0</v>
      </c>
      <c r="F21" s="9"/>
      <c r="G21" s="59" t="s">
        <v>57</v>
      </c>
      <c r="H21" s="57"/>
      <c r="I21" s="66"/>
      <c r="J21" s="79">
        <f>I21</f>
        <v>0</v>
      </c>
      <c r="K21" s="9"/>
    </row>
    <row r="22" spans="1:11" ht="12.75" customHeight="1" x14ac:dyDescent="0.25">
      <c r="A22" s="59" t="s">
        <v>56</v>
      </c>
      <c r="B22" s="57" t="s">
        <v>36</v>
      </c>
      <c r="C22" s="60"/>
      <c r="D22" s="167"/>
      <c r="E22" s="62">
        <f t="shared" si="0"/>
        <v>0</v>
      </c>
      <c r="F22" s="9"/>
      <c r="G22" s="71"/>
      <c r="H22" s="61"/>
      <c r="I22" s="66"/>
      <c r="J22" s="80"/>
      <c r="K22" s="9"/>
    </row>
    <row r="23" spans="1:11" ht="12.75" customHeight="1" x14ac:dyDescent="0.25">
      <c r="A23" s="59" t="s">
        <v>56</v>
      </c>
      <c r="B23" s="57" t="s">
        <v>41</v>
      </c>
      <c r="C23" s="60"/>
      <c r="D23" s="61"/>
      <c r="E23" s="62">
        <f t="shared" si="0"/>
        <v>0</v>
      </c>
      <c r="F23" s="9"/>
      <c r="G23" s="71"/>
      <c r="H23" s="61"/>
      <c r="I23" s="66"/>
      <c r="J23" s="80"/>
      <c r="K23" s="9"/>
    </row>
    <row r="24" spans="1:11" ht="12.75" customHeight="1" x14ac:dyDescent="0.25">
      <c r="A24" s="59" t="s">
        <v>56</v>
      </c>
      <c r="B24" s="63" t="s">
        <v>44</v>
      </c>
      <c r="C24" s="60"/>
      <c r="D24" s="61"/>
      <c r="E24" s="62">
        <f t="shared" si="0"/>
        <v>0</v>
      </c>
      <c r="F24" s="9"/>
      <c r="G24" s="71"/>
      <c r="H24" s="61"/>
      <c r="I24" s="66"/>
      <c r="J24" s="80"/>
      <c r="K24" s="9"/>
    </row>
    <row r="25" spans="1:11" ht="12.75" customHeight="1" x14ac:dyDescent="0.25">
      <c r="A25" s="59" t="s">
        <v>58</v>
      </c>
      <c r="B25" s="57" t="s">
        <v>35</v>
      </c>
      <c r="C25" s="60"/>
      <c r="D25" s="61"/>
      <c r="E25" s="62">
        <f t="shared" si="0"/>
        <v>0</v>
      </c>
      <c r="F25" s="9"/>
      <c r="G25" s="71"/>
      <c r="H25" s="61"/>
      <c r="I25" s="66"/>
      <c r="J25" s="80"/>
      <c r="K25" s="9"/>
    </row>
    <row r="26" spans="1:11" ht="12.75" customHeight="1" thickBot="1" x14ac:dyDescent="0.3">
      <c r="A26" s="59" t="s">
        <v>58</v>
      </c>
      <c r="B26" s="57" t="s">
        <v>36</v>
      </c>
      <c r="C26" s="60"/>
      <c r="D26" s="61"/>
      <c r="E26" s="62">
        <f t="shared" si="0"/>
        <v>0</v>
      </c>
      <c r="F26" s="9"/>
      <c r="G26" s="81"/>
      <c r="H26" s="82"/>
      <c r="I26" s="82"/>
      <c r="J26" s="83"/>
      <c r="K26" s="9"/>
    </row>
    <row r="27" spans="1:11" ht="12.75" customHeight="1" thickBot="1" x14ac:dyDescent="0.4">
      <c r="A27" s="59" t="s">
        <v>58</v>
      </c>
      <c r="B27" s="57" t="s">
        <v>41</v>
      </c>
      <c r="C27" s="60"/>
      <c r="D27" s="61"/>
      <c r="E27" s="62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5">
      <c r="A28" s="59" t="s">
        <v>58</v>
      </c>
      <c r="B28" s="63" t="s">
        <v>44</v>
      </c>
      <c r="C28" s="60"/>
      <c r="D28" s="61"/>
      <c r="E28" s="62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5">
      <c r="A29" s="64" t="s">
        <v>59</v>
      </c>
      <c r="B29" s="57" t="s">
        <v>35</v>
      </c>
      <c r="C29" s="60"/>
      <c r="D29" s="61"/>
      <c r="E29" s="62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35">
      <c r="A30" s="64" t="s">
        <v>59</v>
      </c>
      <c r="B30" s="57" t="s">
        <v>36</v>
      </c>
      <c r="C30" s="60"/>
      <c r="D30" s="61"/>
      <c r="E30" s="62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5">
      <c r="A31" s="64" t="s">
        <v>59</v>
      </c>
      <c r="B31" s="57" t="s">
        <v>41</v>
      </c>
      <c r="C31" s="60"/>
      <c r="D31" s="61"/>
      <c r="E31" s="62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5">
      <c r="A32" s="64" t="s">
        <v>59</v>
      </c>
      <c r="B32" s="63" t="s">
        <v>44</v>
      </c>
      <c r="C32" s="60"/>
      <c r="D32" s="61"/>
      <c r="E32" s="62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5">
      <c r="A33" s="64" t="s">
        <v>55</v>
      </c>
      <c r="B33" s="57" t="s">
        <v>35</v>
      </c>
      <c r="C33" s="60"/>
      <c r="D33" s="61"/>
      <c r="E33" s="62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5">
      <c r="A34" s="64" t="s">
        <v>55</v>
      </c>
      <c r="B34" s="57" t="s">
        <v>36</v>
      </c>
      <c r="C34" s="60"/>
      <c r="D34" s="61"/>
      <c r="E34" s="62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5">
      <c r="A35" s="64" t="s">
        <v>55</v>
      </c>
      <c r="B35" s="57" t="s">
        <v>41</v>
      </c>
      <c r="C35" s="60"/>
      <c r="D35" s="61"/>
      <c r="E35" s="62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5">
      <c r="A36" s="64" t="s">
        <v>55</v>
      </c>
      <c r="B36" s="63" t="s">
        <v>44</v>
      </c>
      <c r="C36" s="60"/>
      <c r="D36" s="61"/>
      <c r="E36" s="62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5">
      <c r="A37" s="64" t="s">
        <v>57</v>
      </c>
      <c r="B37" s="57" t="s">
        <v>35</v>
      </c>
      <c r="C37" s="60"/>
      <c r="D37" s="61"/>
      <c r="E37" s="62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5">
      <c r="A38" s="64" t="s">
        <v>57</v>
      </c>
      <c r="B38" s="57" t="s">
        <v>36</v>
      </c>
      <c r="C38" s="60"/>
      <c r="D38" s="61"/>
      <c r="E38" s="62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5">
      <c r="A39" s="64" t="s">
        <v>57</v>
      </c>
      <c r="B39" s="57" t="s">
        <v>41</v>
      </c>
      <c r="C39" s="60"/>
      <c r="D39" s="61"/>
      <c r="E39" s="62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5">
      <c r="A40" s="64" t="s">
        <v>57</v>
      </c>
      <c r="B40" s="63" t="s">
        <v>44</v>
      </c>
      <c r="C40" s="60"/>
      <c r="D40" s="61"/>
      <c r="E40" s="62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5">
      <c r="A41" s="64" t="s">
        <v>60</v>
      </c>
      <c r="B41" s="57" t="s">
        <v>35</v>
      </c>
      <c r="C41" s="60"/>
      <c r="D41" s="61"/>
      <c r="E41" s="62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5">
      <c r="A42" s="64" t="s">
        <v>60</v>
      </c>
      <c r="B42" s="57" t="s">
        <v>36</v>
      </c>
      <c r="C42" s="60"/>
      <c r="D42" s="61"/>
      <c r="E42" s="62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35">
      <c r="A43" s="64" t="s">
        <v>60</v>
      </c>
      <c r="B43" s="57" t="s">
        <v>41</v>
      </c>
      <c r="C43" s="60"/>
      <c r="D43" s="61"/>
      <c r="E43" s="62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5">
      <c r="A44" s="64" t="s">
        <v>60</v>
      </c>
      <c r="B44" s="63" t="s">
        <v>44</v>
      </c>
      <c r="C44" s="60"/>
      <c r="D44" s="61"/>
      <c r="E44" s="62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5">
      <c r="A45" s="65" t="s">
        <v>61</v>
      </c>
      <c r="B45" s="61"/>
      <c r="C45" s="60"/>
      <c r="D45" s="61"/>
      <c r="E45" s="62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5">
      <c r="A46" s="65" t="s">
        <v>61</v>
      </c>
      <c r="B46" s="61"/>
      <c r="C46" s="60"/>
      <c r="D46" s="61"/>
      <c r="E46" s="62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5">
      <c r="A47" s="65" t="s">
        <v>61</v>
      </c>
      <c r="B47" s="61"/>
      <c r="C47" s="60"/>
      <c r="D47" s="61"/>
      <c r="E47" s="62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5">
      <c r="A48" s="65" t="s">
        <v>61</v>
      </c>
      <c r="B48" s="66"/>
      <c r="C48" s="60"/>
      <c r="D48" s="61"/>
      <c r="E48" s="62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5">
      <c r="A49" s="65" t="s">
        <v>61</v>
      </c>
      <c r="B49" s="66"/>
      <c r="C49" s="60"/>
      <c r="D49" s="61"/>
      <c r="E49" s="62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5">
      <c r="A50" s="65" t="s">
        <v>61</v>
      </c>
      <c r="B50" s="61"/>
      <c r="C50" s="60"/>
      <c r="D50" s="61"/>
      <c r="E50" s="62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5">
      <c r="A51" s="65" t="s">
        <v>61</v>
      </c>
      <c r="B51" s="61"/>
      <c r="C51" s="60"/>
      <c r="D51" s="61"/>
      <c r="E51" s="62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5">
      <c r="A52" s="65" t="s">
        <v>61</v>
      </c>
      <c r="B52" s="61"/>
      <c r="C52" s="60"/>
      <c r="D52" s="61"/>
      <c r="E52" s="62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5">
      <c r="A53" s="65" t="s">
        <v>61</v>
      </c>
      <c r="B53" s="61"/>
      <c r="C53" s="60"/>
      <c r="D53" s="61"/>
      <c r="E53" s="62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35">
      <c r="A54" s="65" t="s">
        <v>61</v>
      </c>
      <c r="B54" s="67"/>
      <c r="C54" s="60"/>
      <c r="D54" s="61"/>
      <c r="E54" s="62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5">
      <c r="A55" s="65" t="s">
        <v>61</v>
      </c>
      <c r="B55" s="61"/>
      <c r="C55" s="60"/>
      <c r="D55" s="61"/>
      <c r="E55" s="62">
        <f t="shared" si="0"/>
        <v>0</v>
      </c>
      <c r="F55" s="9"/>
      <c r="G55" s="9"/>
      <c r="H55" s="9"/>
      <c r="I55" s="9"/>
      <c r="J55" s="9"/>
      <c r="K55" s="9"/>
    </row>
    <row r="56" spans="1:11" ht="14.5" x14ac:dyDescent="0.35">
      <c r="A56" s="68" t="s">
        <v>62</v>
      </c>
      <c r="B56" s="57"/>
      <c r="C56" s="69"/>
      <c r="D56" s="63">
        <f>SUM(D9:D55)</f>
        <v>0</v>
      </c>
      <c r="E56" s="70">
        <f>SUM(E9:E55)</f>
        <v>0</v>
      </c>
      <c r="F56" s="9"/>
      <c r="G56" s="9"/>
      <c r="H56" s="9"/>
      <c r="I56" s="9"/>
      <c r="J56" s="9"/>
      <c r="K56" s="9"/>
    </row>
    <row r="57" spans="1:11" x14ac:dyDescent="0.25">
      <c r="A57" s="64"/>
      <c r="B57" s="57"/>
      <c r="C57" s="69"/>
      <c r="D57" s="57"/>
      <c r="E57" s="62"/>
      <c r="F57" s="9"/>
      <c r="G57" s="9"/>
      <c r="H57" s="9"/>
      <c r="I57" s="9"/>
      <c r="J57" s="9"/>
      <c r="K57" s="9"/>
    </row>
    <row r="58" spans="1:11" ht="14.5" x14ac:dyDescent="0.35">
      <c r="A58" s="68" t="s">
        <v>63</v>
      </c>
      <c r="B58" s="57"/>
      <c r="C58" s="69"/>
      <c r="D58" s="57"/>
      <c r="E58" s="62"/>
      <c r="F58" s="9"/>
      <c r="G58" s="9"/>
      <c r="H58" s="9"/>
      <c r="I58" s="9"/>
      <c r="J58" s="9"/>
      <c r="K58" s="9"/>
    </row>
    <row r="59" spans="1:11" x14ac:dyDescent="0.25">
      <c r="A59" s="65" t="s">
        <v>64</v>
      </c>
      <c r="B59" s="61"/>
      <c r="C59" s="60"/>
      <c r="D59" s="61"/>
      <c r="E59" s="132">
        <f t="shared" si="0"/>
        <v>0</v>
      </c>
      <c r="F59" s="9"/>
      <c r="G59" s="9"/>
      <c r="H59" s="9"/>
      <c r="I59" s="9"/>
      <c r="J59" s="9"/>
      <c r="K59" s="9"/>
    </row>
    <row r="60" spans="1:11" x14ac:dyDescent="0.25">
      <c r="A60" s="65"/>
      <c r="B60" s="61"/>
      <c r="C60" s="60"/>
      <c r="D60" s="61"/>
      <c r="E60" s="132">
        <f t="shared" si="0"/>
        <v>0</v>
      </c>
      <c r="F60" s="9"/>
      <c r="G60" s="9"/>
      <c r="H60" s="9"/>
      <c r="I60" s="9"/>
      <c r="J60" s="9"/>
      <c r="K60" s="9"/>
    </row>
    <row r="61" spans="1:11" x14ac:dyDescent="0.25">
      <c r="A61" s="65"/>
      <c r="B61" s="61"/>
      <c r="C61" s="60"/>
      <c r="D61" s="61"/>
      <c r="E61" s="132">
        <f t="shared" si="0"/>
        <v>0</v>
      </c>
      <c r="F61" s="9"/>
      <c r="G61" s="9"/>
      <c r="H61" s="9"/>
      <c r="I61" s="9"/>
      <c r="J61" s="9"/>
      <c r="K61" s="9"/>
    </row>
    <row r="62" spans="1:11" x14ac:dyDescent="0.25">
      <c r="A62" s="65"/>
      <c r="B62" s="61"/>
      <c r="C62" s="60"/>
      <c r="D62" s="61"/>
      <c r="E62" s="132">
        <f t="shared" si="0"/>
        <v>0</v>
      </c>
      <c r="F62" s="9"/>
      <c r="G62" s="9"/>
      <c r="H62" s="9"/>
      <c r="I62" s="9"/>
      <c r="J62" s="9"/>
      <c r="K62" s="9"/>
    </row>
    <row r="63" spans="1:11" x14ac:dyDescent="0.25">
      <c r="A63" s="65"/>
      <c r="B63" s="61"/>
      <c r="C63" s="60"/>
      <c r="D63" s="61"/>
      <c r="E63" s="132">
        <f t="shared" si="0"/>
        <v>0</v>
      </c>
      <c r="F63" s="9"/>
      <c r="G63" s="9"/>
      <c r="H63" s="9"/>
      <c r="I63" s="9"/>
      <c r="J63" s="9"/>
      <c r="K63" s="9"/>
    </row>
    <row r="64" spans="1:11" x14ac:dyDescent="0.25">
      <c r="A64" s="65"/>
      <c r="B64" s="61"/>
      <c r="C64" s="60"/>
      <c r="D64" s="61"/>
      <c r="E64" s="132">
        <f t="shared" si="0"/>
        <v>0</v>
      </c>
      <c r="F64" s="9"/>
      <c r="G64" s="9"/>
      <c r="H64" s="9"/>
      <c r="I64" s="9"/>
      <c r="J64" s="9"/>
      <c r="K64" s="9"/>
    </row>
    <row r="65" spans="1:11" ht="14.5" x14ac:dyDescent="0.35">
      <c r="A65" s="68" t="s">
        <v>65</v>
      </c>
      <c r="B65" s="57"/>
      <c r="C65" s="69"/>
      <c r="D65" s="57"/>
      <c r="E65" s="70">
        <f>SUM(E59:E64)</f>
        <v>0</v>
      </c>
      <c r="F65" s="9"/>
      <c r="G65" s="9"/>
      <c r="H65" s="9"/>
      <c r="I65" s="9"/>
      <c r="J65" s="9"/>
      <c r="K65" s="9"/>
    </row>
    <row r="66" spans="1:11" x14ac:dyDescent="0.25">
      <c r="A66" s="64"/>
      <c r="B66" s="57"/>
      <c r="C66" s="69"/>
      <c r="D66" s="57"/>
      <c r="E66" s="62"/>
      <c r="F66" s="9"/>
      <c r="G66" s="9"/>
      <c r="H66" s="9"/>
      <c r="I66" s="9"/>
      <c r="J66" s="9"/>
      <c r="K66" s="9"/>
    </row>
    <row r="67" spans="1:11" ht="14.5" x14ac:dyDescent="0.35">
      <c r="A67" s="55" t="s">
        <v>66</v>
      </c>
      <c r="B67" s="56"/>
      <c r="C67" s="69"/>
      <c r="D67" s="57"/>
      <c r="E67" s="62"/>
      <c r="F67" s="9"/>
      <c r="G67" s="9"/>
      <c r="H67" s="9"/>
      <c r="I67" s="9"/>
      <c r="J67" s="9"/>
      <c r="K67" s="9"/>
    </row>
    <row r="68" spans="1:11" x14ac:dyDescent="0.25">
      <c r="A68" s="71"/>
      <c r="B68" s="61"/>
      <c r="C68" s="60"/>
      <c r="D68" s="61"/>
      <c r="E68" s="132">
        <f t="shared" si="0"/>
        <v>0</v>
      </c>
      <c r="F68" s="9"/>
      <c r="G68" s="9"/>
      <c r="H68" s="9"/>
      <c r="I68" s="9"/>
      <c r="J68" s="9"/>
      <c r="K68" s="9"/>
    </row>
    <row r="69" spans="1:11" x14ac:dyDescent="0.25">
      <c r="A69" s="71"/>
      <c r="B69" s="61"/>
      <c r="C69" s="60"/>
      <c r="D69" s="61"/>
      <c r="E69" s="132">
        <f t="shared" si="0"/>
        <v>0</v>
      </c>
      <c r="F69" s="9"/>
      <c r="G69" s="9"/>
      <c r="H69" s="9"/>
      <c r="I69" s="9"/>
      <c r="J69" s="9"/>
      <c r="K69" s="9"/>
    </row>
    <row r="70" spans="1:11" x14ac:dyDescent="0.25">
      <c r="A70" s="71"/>
      <c r="B70" s="61"/>
      <c r="C70" s="60"/>
      <c r="D70" s="61"/>
      <c r="E70" s="132">
        <f t="shared" si="0"/>
        <v>0</v>
      </c>
      <c r="F70" s="9"/>
      <c r="G70" s="9"/>
      <c r="H70" s="9"/>
      <c r="I70" s="9"/>
      <c r="J70" s="9"/>
      <c r="K70" s="9"/>
    </row>
    <row r="71" spans="1:11" x14ac:dyDescent="0.25">
      <c r="A71" s="71"/>
      <c r="B71" s="61"/>
      <c r="C71" s="60"/>
      <c r="D71" s="61"/>
      <c r="E71" s="132">
        <f t="shared" si="0"/>
        <v>0</v>
      </c>
      <c r="F71" s="9"/>
      <c r="G71" s="9"/>
      <c r="H71" s="9"/>
      <c r="I71" s="9"/>
      <c r="J71" s="9"/>
      <c r="K71" s="9"/>
    </row>
    <row r="72" spans="1:11" x14ac:dyDescent="0.25">
      <c r="A72" s="71"/>
      <c r="B72" s="61"/>
      <c r="C72" s="60"/>
      <c r="D72" s="61"/>
      <c r="E72" s="132">
        <f t="shared" si="0"/>
        <v>0</v>
      </c>
      <c r="F72" s="9"/>
      <c r="G72" s="9"/>
      <c r="H72" s="9"/>
      <c r="I72" s="9"/>
      <c r="J72" s="9"/>
      <c r="K72" s="9"/>
    </row>
    <row r="73" spans="1:11" ht="14.5" x14ac:dyDescent="0.35">
      <c r="A73" s="55" t="s">
        <v>67</v>
      </c>
      <c r="B73" s="56"/>
      <c r="C73" s="72"/>
      <c r="D73" s="56"/>
      <c r="E73" s="70">
        <f>SUM(E68:E72)</f>
        <v>0</v>
      </c>
      <c r="F73" s="9"/>
      <c r="G73" s="9"/>
      <c r="H73" s="9"/>
      <c r="I73" s="9"/>
      <c r="J73" s="9"/>
      <c r="K73" s="9"/>
    </row>
    <row r="74" spans="1:11" x14ac:dyDescent="0.25">
      <c r="A74" s="59"/>
      <c r="B74" s="57"/>
      <c r="C74" s="69"/>
      <c r="D74" s="57"/>
      <c r="E74" s="62"/>
      <c r="F74" s="9"/>
      <c r="G74" s="9"/>
      <c r="H74" s="9"/>
      <c r="I74" s="9"/>
      <c r="J74" s="9"/>
      <c r="K74" s="9"/>
    </row>
    <row r="75" spans="1:11" ht="14.5" x14ac:dyDescent="0.35">
      <c r="A75" s="55" t="s">
        <v>68</v>
      </c>
      <c r="B75" s="56"/>
      <c r="C75" s="69"/>
      <c r="D75" s="57"/>
      <c r="E75" s="62"/>
      <c r="F75" s="9"/>
      <c r="G75" s="9"/>
      <c r="H75" s="9"/>
      <c r="I75" s="9"/>
      <c r="J75" s="9"/>
      <c r="K75" s="9"/>
    </row>
    <row r="76" spans="1:11" x14ac:dyDescent="0.25">
      <c r="A76" s="71"/>
      <c r="B76" s="61"/>
      <c r="C76" s="60"/>
      <c r="D76" s="61"/>
      <c r="E76" s="132">
        <v>0</v>
      </c>
      <c r="F76" s="9"/>
      <c r="G76" s="9"/>
      <c r="H76" s="9"/>
      <c r="I76" s="9"/>
      <c r="J76" s="9"/>
      <c r="K76" s="9"/>
    </row>
    <row r="77" spans="1:11" x14ac:dyDescent="0.25">
      <c r="A77" s="71"/>
      <c r="B77" s="61"/>
      <c r="C77" s="60"/>
      <c r="D77" s="61"/>
      <c r="E77" s="132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5">
      <c r="A78" s="71"/>
      <c r="B78" s="61"/>
      <c r="C78" s="60"/>
      <c r="D78" s="61"/>
      <c r="E78" s="132">
        <f t="shared" si="1"/>
        <v>0</v>
      </c>
      <c r="F78" s="9"/>
      <c r="G78" s="9"/>
      <c r="H78" s="9"/>
      <c r="I78" s="9"/>
      <c r="J78" s="9"/>
      <c r="K78" s="9"/>
    </row>
    <row r="79" spans="1:11" x14ac:dyDescent="0.25">
      <c r="A79" s="71"/>
      <c r="B79" s="61"/>
      <c r="C79" s="60"/>
      <c r="D79" s="61"/>
      <c r="E79" s="132">
        <f t="shared" si="1"/>
        <v>0</v>
      </c>
      <c r="F79" s="9"/>
      <c r="G79" s="9"/>
      <c r="H79" s="9"/>
      <c r="I79" s="9"/>
      <c r="J79" s="9"/>
      <c r="K79" s="9"/>
    </row>
    <row r="80" spans="1:11" x14ac:dyDescent="0.25">
      <c r="A80" s="71"/>
      <c r="B80" s="61"/>
      <c r="C80" s="60"/>
      <c r="D80" s="61"/>
      <c r="E80" s="132">
        <f t="shared" si="1"/>
        <v>0</v>
      </c>
      <c r="F80" s="9"/>
      <c r="G80" s="9"/>
      <c r="H80" s="9"/>
      <c r="I80" s="9"/>
      <c r="J80" s="9"/>
      <c r="K80" s="9"/>
    </row>
    <row r="81" spans="1:11" x14ac:dyDescent="0.25">
      <c r="A81" s="71"/>
      <c r="B81" s="61"/>
      <c r="C81" s="60"/>
      <c r="D81" s="61"/>
      <c r="E81" s="132">
        <f t="shared" si="1"/>
        <v>0</v>
      </c>
      <c r="F81" s="9"/>
      <c r="G81" s="9"/>
      <c r="H81" s="9"/>
      <c r="I81" s="9"/>
      <c r="J81" s="9"/>
      <c r="K81" s="9"/>
    </row>
    <row r="82" spans="1:11" x14ac:dyDescent="0.25">
      <c r="A82" s="71"/>
      <c r="B82" s="61"/>
      <c r="C82" s="60"/>
      <c r="D82" s="61"/>
      <c r="E82" s="132">
        <f t="shared" si="1"/>
        <v>0</v>
      </c>
      <c r="F82" s="9"/>
      <c r="G82" s="9"/>
      <c r="H82" s="9"/>
      <c r="I82" s="9"/>
      <c r="J82" s="9"/>
      <c r="K82" s="9"/>
    </row>
    <row r="83" spans="1:11" x14ac:dyDescent="0.25">
      <c r="A83" s="71"/>
      <c r="B83" s="61"/>
      <c r="C83" s="60"/>
      <c r="D83" s="61"/>
      <c r="E83" s="132">
        <f t="shared" si="1"/>
        <v>0</v>
      </c>
      <c r="F83" s="9"/>
      <c r="G83" s="9"/>
      <c r="H83" s="9"/>
      <c r="I83" s="9"/>
      <c r="J83" s="9"/>
      <c r="K83" s="9"/>
    </row>
    <row r="84" spans="1:11" x14ac:dyDescent="0.25">
      <c r="A84" s="71"/>
      <c r="B84" s="61"/>
      <c r="C84" s="60"/>
      <c r="D84" s="61"/>
      <c r="E84" s="132">
        <f t="shared" si="1"/>
        <v>0</v>
      </c>
      <c r="F84" s="9"/>
      <c r="G84" s="9"/>
      <c r="H84" s="9"/>
      <c r="I84" s="9"/>
      <c r="J84" s="9"/>
      <c r="K84" s="9"/>
    </row>
    <row r="85" spans="1:11" x14ac:dyDescent="0.25">
      <c r="A85" s="71"/>
      <c r="B85" s="61"/>
      <c r="C85" s="60"/>
      <c r="D85" s="61"/>
      <c r="E85" s="132">
        <f t="shared" si="1"/>
        <v>0</v>
      </c>
      <c r="F85" s="9"/>
      <c r="G85" s="9"/>
      <c r="H85" s="9"/>
      <c r="I85" s="9"/>
      <c r="J85" s="9"/>
      <c r="K85" s="9"/>
    </row>
    <row r="86" spans="1:11" ht="14.5" x14ac:dyDescent="0.35">
      <c r="A86" s="55" t="s">
        <v>69</v>
      </c>
      <c r="B86" s="56"/>
      <c r="C86" s="72"/>
      <c r="D86" s="56"/>
      <c r="E86" s="70">
        <f>SUM(E76:E85)</f>
        <v>0</v>
      </c>
      <c r="F86" s="9"/>
      <c r="G86" s="9"/>
      <c r="H86" s="9"/>
      <c r="I86" s="9"/>
      <c r="J86" s="9"/>
      <c r="K86" s="9"/>
    </row>
    <row r="87" spans="1:11" ht="13" thickBot="1" x14ac:dyDescent="0.3">
      <c r="A87" s="73"/>
      <c r="B87" s="74"/>
      <c r="C87" s="168"/>
      <c r="D87" s="74"/>
      <c r="E87" s="75"/>
      <c r="F87" s="9"/>
      <c r="G87" s="9"/>
      <c r="H87" s="9"/>
      <c r="I87" s="9"/>
      <c r="J87" s="9"/>
      <c r="K87" s="9"/>
    </row>
    <row r="88" spans="1:11" ht="31.5" customHeight="1" thickBot="1" x14ac:dyDescent="0.3">
      <c r="A88" s="48" t="s">
        <v>70</v>
      </c>
      <c r="B88" s="49"/>
      <c r="C88" s="49"/>
      <c r="D88" s="49"/>
      <c r="E88" s="50">
        <f>SUM(E56+E65+E73+E86)</f>
        <v>0</v>
      </c>
      <c r="F88" s="47" t="s">
        <v>98</v>
      </c>
      <c r="G88" s="385" t="s">
        <v>71</v>
      </c>
      <c r="H88" s="386"/>
      <c r="I88" s="386"/>
      <c r="J88" s="9"/>
      <c r="K88" s="9"/>
    </row>
    <row r="89" spans="1:11" x14ac:dyDescent="0.25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95"/>
  <sheetViews>
    <sheetView showGridLines="0" tabSelected="1" view="pageBreakPreview" topLeftCell="A40" zoomScaleNormal="145" zoomScaleSheetLayoutView="100" workbookViewId="0">
      <selection activeCell="I58" sqref="I58"/>
    </sheetView>
  </sheetViews>
  <sheetFormatPr baseColWidth="10" defaultColWidth="11.453125" defaultRowHeight="14" x14ac:dyDescent="0.3"/>
  <cols>
    <col min="1" max="3" width="11.453125" style="126"/>
    <col min="4" max="4" width="19.81640625" style="126" customWidth="1"/>
    <col min="5" max="5" width="25.1796875" style="126" customWidth="1"/>
    <col min="6" max="7" width="13.26953125" style="126" customWidth="1"/>
    <col min="8" max="8" width="1.453125" style="126" customWidth="1"/>
    <col min="9" max="10" width="13.26953125" style="126" customWidth="1"/>
    <col min="11" max="11" width="4" style="126" customWidth="1"/>
    <col min="12" max="16384" width="11.453125" style="126"/>
  </cols>
  <sheetData>
    <row r="1" spans="1:12" x14ac:dyDescent="0.3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137"/>
    </row>
    <row r="2" spans="1:12" ht="18" customHeight="1" x14ac:dyDescent="0.3">
      <c r="A2" s="396" t="s">
        <v>72</v>
      </c>
      <c r="B2" s="396"/>
      <c r="C2" s="396"/>
      <c r="D2" s="397" t="s">
        <v>128</v>
      </c>
      <c r="E2" s="397"/>
      <c r="F2" s="397"/>
      <c r="G2" s="397"/>
      <c r="H2" s="397"/>
      <c r="I2" s="137"/>
      <c r="J2" s="137"/>
      <c r="K2" s="137"/>
      <c r="L2" s="137"/>
    </row>
    <row r="3" spans="1:12" x14ac:dyDescent="0.3">
      <c r="A3" s="179"/>
      <c r="B3" s="180"/>
      <c r="C3" s="137"/>
      <c r="D3" s="181"/>
      <c r="E3" s="182"/>
      <c r="F3" s="179"/>
      <c r="G3" s="180"/>
      <c r="H3" s="181"/>
      <c r="I3" s="137"/>
      <c r="J3" s="137"/>
      <c r="K3" s="137"/>
      <c r="L3" s="137"/>
    </row>
    <row r="4" spans="1:12" x14ac:dyDescent="0.3">
      <c r="A4" s="396" t="s">
        <v>111</v>
      </c>
      <c r="B4" s="396"/>
      <c r="C4" s="396"/>
      <c r="D4" s="397" t="s">
        <v>129</v>
      </c>
      <c r="E4" s="397"/>
      <c r="F4" s="397"/>
      <c r="G4" s="397"/>
      <c r="H4" s="397"/>
      <c r="I4" s="137"/>
      <c r="J4" s="137"/>
      <c r="K4" s="137"/>
      <c r="L4" s="137"/>
    </row>
    <row r="5" spans="1:12" x14ac:dyDescent="0.3">
      <c r="A5" s="396" t="s">
        <v>119</v>
      </c>
      <c r="B5" s="396"/>
      <c r="C5" s="396"/>
      <c r="D5" s="397" t="s">
        <v>120</v>
      </c>
      <c r="E5" s="397"/>
      <c r="F5" s="397"/>
      <c r="G5" s="397"/>
      <c r="H5" s="397"/>
      <c r="I5" s="137"/>
      <c r="J5" s="137"/>
      <c r="K5" s="137"/>
      <c r="L5" s="137"/>
    </row>
    <row r="6" spans="1:12" x14ac:dyDescent="0.3">
      <c r="A6" s="183" t="s">
        <v>14</v>
      </c>
      <c r="B6" s="136"/>
      <c r="C6" s="184"/>
      <c r="D6" s="184"/>
      <c r="E6" s="184"/>
      <c r="F6" s="138"/>
      <c r="G6" s="138"/>
      <c r="H6" s="137"/>
      <c r="I6" s="137"/>
      <c r="J6" s="137"/>
      <c r="K6" s="137"/>
      <c r="L6" s="137"/>
    </row>
    <row r="7" spans="1:12" x14ac:dyDescent="0.3">
      <c r="A7" s="185" t="s">
        <v>73</v>
      </c>
      <c r="B7" s="178" t="s">
        <v>133</v>
      </c>
      <c r="C7" s="198" t="s">
        <v>105</v>
      </c>
      <c r="D7" s="178" t="s">
        <v>115</v>
      </c>
      <c r="E7" s="137"/>
      <c r="F7" s="137"/>
      <c r="G7" s="137"/>
      <c r="H7" s="137"/>
    </row>
    <row r="8" spans="1:12" x14ac:dyDescent="0.3">
      <c r="A8" s="242"/>
      <c r="B8" s="243"/>
      <c r="C8" s="183"/>
      <c r="D8" s="244"/>
      <c r="E8" s="244"/>
      <c r="F8" s="161"/>
      <c r="G8" s="161"/>
      <c r="H8" s="135"/>
      <c r="I8" s="161"/>
      <c r="J8" s="161"/>
      <c r="K8" s="137"/>
      <c r="L8" s="137"/>
    </row>
    <row r="9" spans="1:12" x14ac:dyDescent="0.3">
      <c r="A9" s="246"/>
      <c r="B9" s="142"/>
      <c r="C9" s="398"/>
      <c r="D9" s="399"/>
      <c r="E9" s="220"/>
      <c r="F9" s="400" t="s">
        <v>74</v>
      </c>
      <c r="G9" s="401"/>
      <c r="H9" s="186"/>
      <c r="I9" s="402" t="s">
        <v>75</v>
      </c>
      <c r="J9" s="403"/>
      <c r="K9" s="137"/>
      <c r="L9" s="137"/>
    </row>
    <row r="10" spans="1:12" x14ac:dyDescent="0.3">
      <c r="A10" s="183"/>
      <c r="B10" s="194"/>
      <c r="C10" s="408" t="s">
        <v>116</v>
      </c>
      <c r="D10" s="408"/>
      <c r="E10" s="408"/>
      <c r="F10" s="249">
        <v>200</v>
      </c>
      <c r="G10" s="250"/>
      <c r="H10" s="227"/>
      <c r="I10" s="245">
        <v>1000</v>
      </c>
      <c r="J10" s="250"/>
      <c r="K10" s="137"/>
      <c r="L10" s="138"/>
    </row>
    <row r="11" spans="1:12" ht="14.5" thickBot="1" x14ac:dyDescent="0.35">
      <c r="A11" s="247" t="s">
        <v>76</v>
      </c>
      <c r="B11" s="248" t="s">
        <v>77</v>
      </c>
      <c r="C11" s="409" t="s">
        <v>121</v>
      </c>
      <c r="D11" s="409"/>
      <c r="E11" s="409"/>
      <c r="F11" s="187" t="s">
        <v>78</v>
      </c>
      <c r="G11" s="188" t="s">
        <v>79</v>
      </c>
      <c r="H11" s="189"/>
      <c r="I11" s="187" t="s">
        <v>78</v>
      </c>
      <c r="J11" s="188" t="s">
        <v>79</v>
      </c>
      <c r="K11" s="137"/>
      <c r="L11" s="137"/>
    </row>
    <row r="12" spans="1:12" x14ac:dyDescent="0.3">
      <c r="A12" s="214">
        <v>1</v>
      </c>
      <c r="B12" s="200">
        <v>45109</v>
      </c>
      <c r="C12" s="410" t="s">
        <v>117</v>
      </c>
      <c r="D12" s="411"/>
      <c r="E12" s="412"/>
      <c r="F12" s="201"/>
      <c r="G12" s="202">
        <v>50</v>
      </c>
      <c r="H12" s="203"/>
      <c r="I12" s="204"/>
      <c r="J12" s="205"/>
      <c r="K12" s="152"/>
      <c r="L12" s="152"/>
    </row>
    <row r="13" spans="1:12" x14ac:dyDescent="0.3">
      <c r="A13" s="215">
        <v>2</v>
      </c>
      <c r="B13" s="206">
        <v>45117</v>
      </c>
      <c r="C13" s="393" t="s">
        <v>118</v>
      </c>
      <c r="D13" s="394"/>
      <c r="E13" s="395"/>
      <c r="F13" s="207">
        <v>200</v>
      </c>
      <c r="G13" s="208"/>
      <c r="H13" s="209"/>
      <c r="I13" s="207"/>
      <c r="J13" s="208">
        <v>200</v>
      </c>
      <c r="K13" s="152"/>
      <c r="L13" s="152"/>
    </row>
    <row r="14" spans="1:12" x14ac:dyDescent="0.3">
      <c r="A14" s="215">
        <v>3</v>
      </c>
      <c r="B14" s="206">
        <v>45118</v>
      </c>
      <c r="C14" s="393" t="s">
        <v>122</v>
      </c>
      <c r="D14" s="394"/>
      <c r="E14" s="395"/>
      <c r="F14" s="207"/>
      <c r="G14" s="208">
        <v>100</v>
      </c>
      <c r="H14" s="209"/>
      <c r="I14" s="207"/>
      <c r="J14" s="208"/>
      <c r="K14" s="152"/>
      <c r="L14" s="152"/>
    </row>
    <row r="15" spans="1:12" x14ac:dyDescent="0.3">
      <c r="A15" s="215">
        <v>4</v>
      </c>
      <c r="B15" s="206">
        <v>45115</v>
      </c>
      <c r="C15" s="393" t="s">
        <v>123</v>
      </c>
      <c r="D15" s="394"/>
      <c r="E15" s="395"/>
      <c r="F15" s="207"/>
      <c r="G15" s="208"/>
      <c r="H15" s="209"/>
      <c r="I15" s="207">
        <v>30</v>
      </c>
      <c r="J15" s="208"/>
      <c r="K15" s="152"/>
      <c r="L15" s="152"/>
    </row>
    <row r="16" spans="1:12" x14ac:dyDescent="0.3">
      <c r="A16" s="215">
        <v>5</v>
      </c>
      <c r="B16" s="206">
        <v>45127</v>
      </c>
      <c r="C16" s="393" t="s">
        <v>124</v>
      </c>
      <c r="D16" s="394"/>
      <c r="E16" s="395"/>
      <c r="F16" s="207"/>
      <c r="G16" s="208">
        <v>90</v>
      </c>
      <c r="H16" s="209"/>
      <c r="I16" s="207"/>
      <c r="J16" s="208"/>
      <c r="K16" s="152"/>
      <c r="L16" s="152"/>
    </row>
    <row r="17" spans="1:12" x14ac:dyDescent="0.3">
      <c r="A17" s="215">
        <v>6</v>
      </c>
      <c r="B17" s="206">
        <v>44949</v>
      </c>
      <c r="C17" s="393" t="s">
        <v>125</v>
      </c>
      <c r="D17" s="394"/>
      <c r="E17" s="395"/>
      <c r="F17" s="207"/>
      <c r="G17" s="208"/>
      <c r="H17" s="209"/>
      <c r="I17" s="207">
        <v>200</v>
      </c>
      <c r="J17" s="208"/>
      <c r="K17" s="152"/>
      <c r="L17" s="152"/>
    </row>
    <row r="18" spans="1:12" x14ac:dyDescent="0.3">
      <c r="A18" s="215">
        <v>7</v>
      </c>
      <c r="B18" s="206">
        <v>44954</v>
      </c>
      <c r="C18" s="393" t="s">
        <v>130</v>
      </c>
      <c r="D18" s="394"/>
      <c r="E18" s="395"/>
      <c r="F18" s="207"/>
      <c r="G18" s="208"/>
      <c r="H18" s="209"/>
      <c r="I18" s="207"/>
      <c r="J18" s="208">
        <v>50</v>
      </c>
      <c r="K18" s="152"/>
      <c r="L18" s="152"/>
    </row>
    <row r="19" spans="1:12" x14ac:dyDescent="0.3">
      <c r="A19" s="215">
        <v>8</v>
      </c>
      <c r="B19" s="206">
        <v>44954</v>
      </c>
      <c r="C19" s="393" t="s">
        <v>131</v>
      </c>
      <c r="D19" s="394"/>
      <c r="E19" s="395"/>
      <c r="F19" s="207">
        <v>100</v>
      </c>
      <c r="G19" s="208"/>
      <c r="H19" s="209"/>
      <c r="I19" s="207"/>
      <c r="J19" s="208"/>
      <c r="K19" s="152"/>
      <c r="L19" s="152"/>
    </row>
    <row r="20" spans="1:12" x14ac:dyDescent="0.3">
      <c r="A20" s="215">
        <v>9</v>
      </c>
      <c r="B20" s="206">
        <v>44954</v>
      </c>
      <c r="C20" s="393" t="s">
        <v>132</v>
      </c>
      <c r="D20" s="394"/>
      <c r="E20" s="395"/>
      <c r="F20" s="207"/>
      <c r="G20" s="208">
        <v>90</v>
      </c>
      <c r="H20" s="209"/>
      <c r="I20" s="207"/>
      <c r="J20" s="208"/>
      <c r="K20" s="152"/>
      <c r="L20" s="152"/>
    </row>
    <row r="21" spans="1:12" x14ac:dyDescent="0.3">
      <c r="A21" s="215">
        <v>10</v>
      </c>
      <c r="B21" s="206"/>
      <c r="C21" s="393"/>
      <c r="D21" s="394"/>
      <c r="E21" s="395"/>
      <c r="F21" s="207"/>
      <c r="G21" s="208"/>
      <c r="H21" s="209"/>
      <c r="I21" s="207"/>
      <c r="J21" s="208"/>
      <c r="K21" s="152"/>
      <c r="L21" s="152"/>
    </row>
    <row r="22" spans="1:12" x14ac:dyDescent="0.3">
      <c r="A22" s="215">
        <v>11</v>
      </c>
      <c r="B22" s="206"/>
      <c r="C22" s="393"/>
      <c r="D22" s="394"/>
      <c r="E22" s="395"/>
      <c r="F22" s="207"/>
      <c r="G22" s="208"/>
      <c r="H22" s="209"/>
      <c r="I22" s="207"/>
      <c r="J22" s="208"/>
      <c r="K22" s="137"/>
      <c r="L22" s="137"/>
    </row>
    <row r="23" spans="1:12" x14ac:dyDescent="0.3">
      <c r="A23" s="215">
        <v>12</v>
      </c>
      <c r="B23" s="206"/>
      <c r="C23" s="393"/>
      <c r="D23" s="394"/>
      <c r="E23" s="395"/>
      <c r="F23" s="207"/>
      <c r="G23" s="208"/>
      <c r="H23" s="209"/>
      <c r="I23" s="207"/>
      <c r="J23" s="208"/>
      <c r="K23" s="137"/>
      <c r="L23" s="137"/>
    </row>
    <row r="24" spans="1:12" x14ac:dyDescent="0.3">
      <c r="A24" s="215">
        <v>13</v>
      </c>
      <c r="B24" s="206"/>
      <c r="C24" s="393"/>
      <c r="D24" s="394"/>
      <c r="E24" s="395"/>
      <c r="F24" s="207"/>
      <c r="G24" s="208"/>
      <c r="H24" s="209"/>
      <c r="I24" s="207"/>
      <c r="J24" s="208"/>
      <c r="K24" s="137"/>
      <c r="L24" s="137"/>
    </row>
    <row r="25" spans="1:12" x14ac:dyDescent="0.3">
      <c r="A25" s="215">
        <v>14</v>
      </c>
      <c r="B25" s="206"/>
      <c r="C25" s="393"/>
      <c r="D25" s="394"/>
      <c r="E25" s="395"/>
      <c r="F25" s="207"/>
      <c r="G25" s="208"/>
      <c r="H25" s="209"/>
      <c r="I25" s="207"/>
      <c r="J25" s="208"/>
      <c r="K25" s="137"/>
      <c r="L25" s="137"/>
    </row>
    <row r="26" spans="1:12" x14ac:dyDescent="0.3">
      <c r="A26" s="215">
        <v>15</v>
      </c>
      <c r="B26" s="206"/>
      <c r="C26" s="393"/>
      <c r="D26" s="394"/>
      <c r="E26" s="395"/>
      <c r="F26" s="207"/>
      <c r="G26" s="208"/>
      <c r="H26" s="209"/>
      <c r="I26" s="207"/>
      <c r="J26" s="208"/>
      <c r="K26" s="137"/>
      <c r="L26" s="137"/>
    </row>
    <row r="27" spans="1:12" x14ac:dyDescent="0.3">
      <c r="A27" s="215">
        <v>16</v>
      </c>
      <c r="B27" s="206"/>
      <c r="C27" s="393"/>
      <c r="D27" s="394"/>
      <c r="E27" s="395"/>
      <c r="F27" s="207"/>
      <c r="G27" s="208"/>
      <c r="H27" s="209"/>
      <c r="I27" s="207"/>
      <c r="J27" s="208"/>
      <c r="K27" s="137"/>
      <c r="L27" s="137"/>
    </row>
    <row r="28" spans="1:12" x14ac:dyDescent="0.3">
      <c r="A28" s="215">
        <v>17</v>
      </c>
      <c r="B28" s="206"/>
      <c r="C28" s="393"/>
      <c r="D28" s="394"/>
      <c r="E28" s="395"/>
      <c r="F28" s="207"/>
      <c r="G28" s="208"/>
      <c r="H28" s="209"/>
      <c r="I28" s="207"/>
      <c r="J28" s="208"/>
      <c r="K28" s="137"/>
      <c r="L28" s="137"/>
    </row>
    <row r="29" spans="1:12" x14ac:dyDescent="0.3">
      <c r="A29" s="215">
        <v>18</v>
      </c>
      <c r="B29" s="206"/>
      <c r="C29" s="393"/>
      <c r="D29" s="394"/>
      <c r="E29" s="395"/>
      <c r="F29" s="207"/>
      <c r="G29" s="208"/>
      <c r="H29" s="209"/>
      <c r="I29" s="207"/>
      <c r="J29" s="208"/>
      <c r="K29" s="137"/>
      <c r="L29" s="137"/>
    </row>
    <row r="30" spans="1:12" x14ac:dyDescent="0.3">
      <c r="A30" s="215">
        <v>19</v>
      </c>
      <c r="B30" s="206"/>
      <c r="C30" s="393"/>
      <c r="D30" s="394"/>
      <c r="E30" s="395"/>
      <c r="F30" s="207"/>
      <c r="G30" s="208"/>
      <c r="H30" s="209"/>
      <c r="I30" s="207"/>
      <c r="J30" s="208"/>
      <c r="K30" s="137"/>
      <c r="L30" s="137"/>
    </row>
    <row r="31" spans="1:12" x14ac:dyDescent="0.3">
      <c r="A31" s="215">
        <v>20</v>
      </c>
      <c r="B31" s="206"/>
      <c r="C31" s="393"/>
      <c r="D31" s="394"/>
      <c r="E31" s="395"/>
      <c r="F31" s="207"/>
      <c r="G31" s="208"/>
      <c r="H31" s="209"/>
      <c r="I31" s="207"/>
      <c r="J31" s="208"/>
      <c r="K31" s="137"/>
      <c r="L31" s="137"/>
    </row>
    <row r="32" spans="1:12" x14ac:dyDescent="0.3">
      <c r="A32" s="215">
        <v>21</v>
      </c>
      <c r="B32" s="206"/>
      <c r="C32" s="393"/>
      <c r="D32" s="394"/>
      <c r="E32" s="395"/>
      <c r="F32" s="207"/>
      <c r="G32" s="208"/>
      <c r="H32" s="209"/>
      <c r="I32" s="207"/>
      <c r="J32" s="208"/>
      <c r="K32" s="137"/>
      <c r="L32" s="137"/>
    </row>
    <row r="33" spans="1:12" x14ac:dyDescent="0.3">
      <c r="A33" s="215">
        <v>22</v>
      </c>
      <c r="B33" s="206"/>
      <c r="C33" s="393"/>
      <c r="D33" s="394"/>
      <c r="E33" s="395"/>
      <c r="F33" s="207"/>
      <c r="G33" s="208"/>
      <c r="H33" s="209"/>
      <c r="I33" s="207"/>
      <c r="J33" s="208"/>
      <c r="K33" s="137"/>
      <c r="L33" s="137"/>
    </row>
    <row r="34" spans="1:12" x14ac:dyDescent="0.3">
      <c r="A34" s="215">
        <v>23</v>
      </c>
      <c r="B34" s="206"/>
      <c r="C34" s="393"/>
      <c r="D34" s="394"/>
      <c r="E34" s="395"/>
      <c r="F34" s="207"/>
      <c r="G34" s="208"/>
      <c r="H34" s="209"/>
      <c r="I34" s="207"/>
      <c r="J34" s="208"/>
      <c r="K34" s="137"/>
      <c r="L34" s="137"/>
    </row>
    <row r="35" spans="1:12" x14ac:dyDescent="0.3">
      <c r="A35" s="215">
        <v>24</v>
      </c>
      <c r="B35" s="206"/>
      <c r="C35" s="393"/>
      <c r="D35" s="394"/>
      <c r="E35" s="395"/>
      <c r="F35" s="207"/>
      <c r="G35" s="208"/>
      <c r="H35" s="209"/>
      <c r="I35" s="207"/>
      <c r="J35" s="208"/>
      <c r="K35" s="137"/>
      <c r="L35" s="137"/>
    </row>
    <row r="36" spans="1:12" x14ac:dyDescent="0.3">
      <c r="A36" s="215">
        <v>25</v>
      </c>
      <c r="B36" s="206"/>
      <c r="C36" s="393"/>
      <c r="D36" s="394"/>
      <c r="E36" s="395"/>
      <c r="F36" s="207"/>
      <c r="G36" s="208"/>
      <c r="H36" s="209"/>
      <c r="I36" s="207"/>
      <c r="J36" s="208"/>
      <c r="K36" s="137"/>
      <c r="L36" s="137"/>
    </row>
    <row r="37" spans="1:12" x14ac:dyDescent="0.3">
      <c r="A37" s="215">
        <v>26</v>
      </c>
      <c r="B37" s="206"/>
      <c r="C37" s="393"/>
      <c r="D37" s="394"/>
      <c r="E37" s="395"/>
      <c r="F37" s="207"/>
      <c r="G37" s="208"/>
      <c r="H37" s="209"/>
      <c r="I37" s="207"/>
      <c r="J37" s="208"/>
      <c r="K37" s="137"/>
      <c r="L37" s="137"/>
    </row>
    <row r="38" spans="1:12" x14ac:dyDescent="0.3">
      <c r="A38" s="215">
        <v>27</v>
      </c>
      <c r="B38" s="206"/>
      <c r="C38" s="393"/>
      <c r="D38" s="394"/>
      <c r="E38" s="395"/>
      <c r="F38" s="207"/>
      <c r="G38" s="208"/>
      <c r="H38" s="209"/>
      <c r="I38" s="207"/>
      <c r="J38" s="208"/>
      <c r="K38" s="137"/>
      <c r="L38" s="137"/>
    </row>
    <row r="39" spans="1:12" x14ac:dyDescent="0.3">
      <c r="A39" s="215">
        <v>28</v>
      </c>
      <c r="B39" s="206"/>
      <c r="C39" s="393"/>
      <c r="D39" s="394"/>
      <c r="E39" s="395"/>
      <c r="F39" s="207"/>
      <c r="G39" s="208"/>
      <c r="H39" s="209"/>
      <c r="I39" s="207"/>
      <c r="J39" s="208"/>
      <c r="K39" s="137"/>
      <c r="L39" s="137"/>
    </row>
    <row r="40" spans="1:12" x14ac:dyDescent="0.3">
      <c r="A40" s="215">
        <v>29</v>
      </c>
      <c r="B40" s="206"/>
      <c r="C40" s="393"/>
      <c r="D40" s="394"/>
      <c r="E40" s="395"/>
      <c r="F40" s="207"/>
      <c r="G40" s="208"/>
      <c r="H40" s="209"/>
      <c r="I40" s="207"/>
      <c r="J40" s="208"/>
      <c r="K40" s="137"/>
      <c r="L40" s="137"/>
    </row>
    <row r="41" spans="1:12" x14ac:dyDescent="0.3">
      <c r="A41" s="215">
        <v>30</v>
      </c>
      <c r="B41" s="206"/>
      <c r="C41" s="393"/>
      <c r="D41" s="394"/>
      <c r="E41" s="395"/>
      <c r="F41" s="207"/>
      <c r="G41" s="208"/>
      <c r="H41" s="209"/>
      <c r="I41" s="207"/>
      <c r="J41" s="208"/>
      <c r="K41" s="137"/>
      <c r="L41" s="137"/>
    </row>
    <row r="42" spans="1:12" x14ac:dyDescent="0.3">
      <c r="A42" s="215">
        <v>31</v>
      </c>
      <c r="B42" s="206"/>
      <c r="C42" s="393"/>
      <c r="D42" s="394"/>
      <c r="E42" s="395"/>
      <c r="F42" s="207"/>
      <c r="G42" s="208"/>
      <c r="H42" s="209"/>
      <c r="I42" s="207"/>
      <c r="J42" s="208"/>
      <c r="K42" s="137"/>
      <c r="L42" s="137"/>
    </row>
    <row r="43" spans="1:12" x14ac:dyDescent="0.3">
      <c r="A43" s="215">
        <v>32</v>
      </c>
      <c r="B43" s="206"/>
      <c r="C43" s="393"/>
      <c r="D43" s="394"/>
      <c r="E43" s="395"/>
      <c r="F43" s="207"/>
      <c r="G43" s="208"/>
      <c r="H43" s="209"/>
      <c r="I43" s="207"/>
      <c r="J43" s="208"/>
      <c r="K43" s="137"/>
      <c r="L43" s="137"/>
    </row>
    <row r="44" spans="1:12" x14ac:dyDescent="0.3">
      <c r="A44" s="215">
        <v>33</v>
      </c>
      <c r="B44" s="206"/>
      <c r="C44" s="393"/>
      <c r="D44" s="394"/>
      <c r="E44" s="395"/>
      <c r="F44" s="207"/>
      <c r="G44" s="208"/>
      <c r="H44" s="209"/>
      <c r="I44" s="207"/>
      <c r="J44" s="208"/>
      <c r="K44" s="137"/>
      <c r="L44" s="137"/>
    </row>
    <row r="45" spans="1:12" x14ac:dyDescent="0.3">
      <c r="A45" s="215">
        <v>34</v>
      </c>
      <c r="B45" s="206"/>
      <c r="C45" s="393"/>
      <c r="D45" s="394"/>
      <c r="E45" s="395"/>
      <c r="F45" s="207"/>
      <c r="G45" s="208"/>
      <c r="H45" s="209"/>
      <c r="I45" s="207"/>
      <c r="J45" s="208"/>
      <c r="K45" s="137"/>
      <c r="L45" s="137"/>
    </row>
    <row r="46" spans="1:12" x14ac:dyDescent="0.3">
      <c r="A46" s="215">
        <v>35</v>
      </c>
      <c r="B46" s="206"/>
      <c r="C46" s="393"/>
      <c r="D46" s="394"/>
      <c r="E46" s="395"/>
      <c r="F46" s="207"/>
      <c r="G46" s="208"/>
      <c r="H46" s="209"/>
      <c r="I46" s="207"/>
      <c r="J46" s="208"/>
      <c r="K46" s="137"/>
      <c r="L46" s="137"/>
    </row>
    <row r="47" spans="1:12" x14ac:dyDescent="0.3">
      <c r="A47" s="215">
        <v>36</v>
      </c>
      <c r="B47" s="206"/>
      <c r="C47" s="393"/>
      <c r="D47" s="394"/>
      <c r="E47" s="395"/>
      <c r="F47" s="207"/>
      <c r="G47" s="208"/>
      <c r="H47" s="209"/>
      <c r="I47" s="207"/>
      <c r="J47" s="208"/>
      <c r="K47" s="137"/>
      <c r="L47" s="137"/>
    </row>
    <row r="48" spans="1:12" x14ac:dyDescent="0.3">
      <c r="A48" s="215">
        <v>37</v>
      </c>
      <c r="B48" s="206"/>
      <c r="C48" s="393"/>
      <c r="D48" s="394"/>
      <c r="E48" s="395"/>
      <c r="F48" s="207"/>
      <c r="G48" s="208"/>
      <c r="H48" s="209"/>
      <c r="I48" s="207"/>
      <c r="J48" s="208"/>
      <c r="K48" s="137"/>
      <c r="L48" s="137"/>
    </row>
    <row r="49" spans="1:12" x14ac:dyDescent="0.3">
      <c r="A49" s="215">
        <v>38</v>
      </c>
      <c r="B49" s="206"/>
      <c r="C49" s="393"/>
      <c r="D49" s="394"/>
      <c r="E49" s="395"/>
      <c r="F49" s="207"/>
      <c r="G49" s="208"/>
      <c r="H49" s="209"/>
      <c r="I49" s="207"/>
      <c r="J49" s="208"/>
      <c r="K49" s="137"/>
      <c r="L49" s="137"/>
    </row>
    <row r="50" spans="1:12" x14ac:dyDescent="0.3">
      <c r="A50" s="215">
        <v>39</v>
      </c>
      <c r="B50" s="206"/>
      <c r="C50" s="393"/>
      <c r="D50" s="394"/>
      <c r="E50" s="395"/>
      <c r="F50" s="207"/>
      <c r="G50" s="208"/>
      <c r="H50" s="209"/>
      <c r="I50" s="207"/>
      <c r="J50" s="208"/>
      <c r="K50" s="137"/>
      <c r="L50" s="137"/>
    </row>
    <row r="51" spans="1:12" x14ac:dyDescent="0.3">
      <c r="A51" s="215">
        <v>40</v>
      </c>
      <c r="B51" s="206"/>
      <c r="C51" s="393"/>
      <c r="D51" s="394"/>
      <c r="E51" s="395"/>
      <c r="F51" s="207"/>
      <c r="G51" s="208"/>
      <c r="H51" s="212"/>
      <c r="I51" s="207"/>
      <c r="J51" s="208"/>
      <c r="K51" s="137"/>
      <c r="L51" s="137"/>
    </row>
    <row r="52" spans="1:12" x14ac:dyDescent="0.3">
      <c r="A52" s="190"/>
      <c r="B52" s="191"/>
      <c r="C52" s="191"/>
      <c r="D52" s="191"/>
      <c r="E52" s="191"/>
      <c r="F52" s="150"/>
      <c r="G52" s="151"/>
      <c r="H52" s="135"/>
      <c r="I52" s="150"/>
      <c r="J52" s="151"/>
      <c r="K52" s="137"/>
      <c r="L52" s="137"/>
    </row>
    <row r="53" spans="1:12" x14ac:dyDescent="0.3">
      <c r="A53" s="193"/>
      <c r="B53" s="194"/>
      <c r="C53" s="135"/>
      <c r="D53" s="135"/>
      <c r="E53" s="135"/>
      <c r="F53" s="153"/>
      <c r="G53" s="154"/>
      <c r="H53" s="135"/>
      <c r="I53" s="155"/>
      <c r="J53" s="156"/>
      <c r="K53" s="137"/>
      <c r="L53" s="137"/>
    </row>
    <row r="54" spans="1:12" x14ac:dyDescent="0.3">
      <c r="A54" s="195"/>
      <c r="B54" s="159"/>
      <c r="C54" s="196" t="s">
        <v>80</v>
      </c>
      <c r="D54" s="159"/>
      <c r="E54" s="196"/>
      <c r="F54" s="157">
        <f>SUM(F12:F51)</f>
        <v>300</v>
      </c>
      <c r="G54" s="158">
        <f>SUM(G12:G51)</f>
        <v>330</v>
      </c>
      <c r="H54" s="159"/>
      <c r="I54" s="157">
        <f>SUM(I12:I51)</f>
        <v>230</v>
      </c>
      <c r="J54" s="158">
        <f>SUM(J12:J51)</f>
        <v>250</v>
      </c>
      <c r="K54" s="137"/>
      <c r="L54" s="137"/>
    </row>
    <row r="55" spans="1:12" x14ac:dyDescent="0.3">
      <c r="A55" s="137"/>
      <c r="B55" s="137"/>
      <c r="C55" s="197"/>
      <c r="D55" s="137"/>
      <c r="E55" s="197"/>
      <c r="F55" s="160"/>
      <c r="G55" s="161"/>
      <c r="H55" s="137"/>
      <c r="I55" s="162"/>
      <c r="J55" s="135"/>
      <c r="K55" s="137"/>
      <c r="L55" s="137"/>
    </row>
    <row r="56" spans="1:12" ht="30" customHeight="1" x14ac:dyDescent="0.3">
      <c r="A56" s="137"/>
      <c r="B56" s="137"/>
      <c r="C56" s="404" t="s">
        <v>81</v>
      </c>
      <c r="D56" s="405"/>
      <c r="E56" s="406"/>
      <c r="F56" s="163">
        <f>SUM(F10+F54-G54)</f>
        <v>170</v>
      </c>
      <c r="G56" s="161"/>
      <c r="H56" s="137"/>
      <c r="I56" s="163">
        <f>SUM(I10-J10+I54-J54)</f>
        <v>980</v>
      </c>
      <c r="J56" s="135"/>
      <c r="K56" s="137"/>
      <c r="L56" s="137"/>
    </row>
    <row r="57" spans="1:12" ht="14.5" thickBot="1" x14ac:dyDescent="0.35">
      <c r="A57" s="137"/>
      <c r="B57" s="136"/>
      <c r="C57" s="141"/>
      <c r="D57" s="141"/>
      <c r="E57" s="141"/>
      <c r="F57" s="164" t="s">
        <v>82</v>
      </c>
      <c r="G57" s="138"/>
      <c r="H57" s="137"/>
      <c r="I57" s="165" t="s">
        <v>83</v>
      </c>
      <c r="J57" s="137"/>
      <c r="K57" s="137"/>
      <c r="L57" s="137"/>
    </row>
    <row r="58" spans="1:12" ht="27.75" customHeight="1" thickBot="1" x14ac:dyDescent="0.35">
      <c r="A58" s="137"/>
      <c r="B58" s="136"/>
      <c r="C58" s="404" t="s">
        <v>114</v>
      </c>
      <c r="D58" s="405"/>
      <c r="E58" s="407"/>
      <c r="F58" s="199">
        <v>170</v>
      </c>
      <c r="G58" s="138"/>
      <c r="H58" s="137"/>
      <c r="I58" s="199">
        <v>980</v>
      </c>
      <c r="J58" s="137"/>
      <c r="K58" s="137"/>
      <c r="L58" s="137"/>
    </row>
    <row r="59" spans="1:12" ht="21.5" x14ac:dyDescent="0.3">
      <c r="A59" s="137"/>
      <c r="B59" s="136"/>
      <c r="C59" s="140" t="s">
        <v>100</v>
      </c>
      <c r="D59" s="141"/>
      <c r="E59" s="141"/>
      <c r="F59" s="138">
        <f>SUM(F58-F56)</f>
        <v>0</v>
      </c>
      <c r="G59" s="213" t="s">
        <v>85</v>
      </c>
      <c r="I59" s="166">
        <f>SUM(I58-I56)</f>
        <v>0</v>
      </c>
      <c r="J59" s="213" t="s">
        <v>85</v>
      </c>
      <c r="K59" s="137"/>
      <c r="L59" s="137"/>
    </row>
    <row r="60" spans="1:12" x14ac:dyDescent="0.3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</row>
    <row r="61" spans="1:12" x14ac:dyDescent="0.3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2" x14ac:dyDescent="0.3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2" x14ac:dyDescent="0.3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2" x14ac:dyDescent="0.3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ht="16.5" x14ac:dyDescent="0.35">
      <c r="A65" s="239" t="s">
        <v>11</v>
      </c>
      <c r="B65" s="136"/>
      <c r="C65" s="159"/>
      <c r="D65" s="137"/>
      <c r="E65" s="159"/>
      <c r="F65" s="238"/>
      <c r="G65" s="138"/>
      <c r="H65" s="137"/>
      <c r="I65" s="137"/>
      <c r="J65" s="137"/>
      <c r="K65" s="137"/>
      <c r="L65" s="137"/>
    </row>
    <row r="66" spans="1:12" x14ac:dyDescent="0.3">
      <c r="A66" s="137"/>
      <c r="B66" s="137"/>
      <c r="C66" s="137" t="s">
        <v>77</v>
      </c>
      <c r="D66" s="137"/>
      <c r="E66" s="137" t="s">
        <v>127</v>
      </c>
      <c r="F66" s="137"/>
      <c r="G66" s="137"/>
      <c r="H66" s="137"/>
      <c r="I66" s="137"/>
      <c r="J66" s="137"/>
      <c r="K66" s="137"/>
      <c r="L66" s="137"/>
    </row>
    <row r="67" spans="1:12" x14ac:dyDescent="0.3">
      <c r="A67" s="137"/>
      <c r="B67" s="137"/>
      <c r="C67" s="135"/>
      <c r="D67" s="135"/>
      <c r="E67" s="135"/>
      <c r="F67" s="135"/>
      <c r="G67" s="137"/>
      <c r="H67" s="137"/>
      <c r="I67" s="137"/>
      <c r="J67" s="137"/>
      <c r="K67" s="137"/>
      <c r="L67" s="137"/>
    </row>
    <row r="68" spans="1:12" x14ac:dyDescent="0.3">
      <c r="A68" s="137"/>
      <c r="B68" s="137"/>
      <c r="C68" s="135"/>
      <c r="D68" s="135"/>
      <c r="E68" s="135"/>
      <c r="F68" s="135"/>
      <c r="G68" s="137"/>
      <c r="H68" s="137"/>
      <c r="I68" s="137"/>
      <c r="J68" s="137"/>
      <c r="K68" s="137"/>
      <c r="L68" s="137"/>
    </row>
    <row r="69" spans="1:12" x14ac:dyDescent="0.3">
      <c r="A69" s="137"/>
      <c r="B69" s="137"/>
      <c r="C69" s="135"/>
      <c r="D69" s="135"/>
      <c r="E69" s="235"/>
      <c r="F69" s="135"/>
      <c r="G69" s="137"/>
      <c r="H69" s="137"/>
      <c r="I69" s="137"/>
      <c r="J69" s="137"/>
      <c r="K69" s="137"/>
      <c r="L69" s="137"/>
    </row>
    <row r="70" spans="1:12" x14ac:dyDescent="0.3">
      <c r="A70" s="137"/>
      <c r="B70" s="137"/>
      <c r="C70" s="135"/>
      <c r="D70" s="135"/>
      <c r="E70" s="235"/>
      <c r="F70" s="135"/>
      <c r="G70" s="137"/>
      <c r="H70" s="137"/>
      <c r="I70" s="137"/>
      <c r="J70" s="137"/>
      <c r="K70" s="137"/>
      <c r="L70" s="137"/>
    </row>
    <row r="71" spans="1:12" x14ac:dyDescent="0.3">
      <c r="A71" s="137"/>
      <c r="B71" s="136"/>
      <c r="C71" s="135"/>
      <c r="D71" s="135"/>
      <c r="E71" s="235"/>
      <c r="F71" s="229"/>
      <c r="G71" s="138"/>
      <c r="H71" s="137"/>
      <c r="I71" s="137"/>
      <c r="J71" s="137"/>
    </row>
    <row r="72" spans="1:12" x14ac:dyDescent="0.3">
      <c r="A72" s="137"/>
      <c r="B72" s="136"/>
      <c r="C72" s="135"/>
      <c r="D72" s="135"/>
      <c r="E72" s="235"/>
      <c r="F72" s="229"/>
      <c r="G72" s="138"/>
      <c r="H72" s="137"/>
      <c r="I72" s="137"/>
      <c r="J72" s="137"/>
    </row>
    <row r="73" spans="1:12" x14ac:dyDescent="0.3">
      <c r="A73" s="137"/>
      <c r="B73" s="136"/>
      <c r="C73" s="135"/>
      <c r="D73" s="135"/>
      <c r="E73" s="235"/>
      <c r="F73" s="229"/>
      <c r="G73" s="138"/>
      <c r="H73" s="137"/>
      <c r="I73" s="137"/>
      <c r="J73" s="137"/>
    </row>
    <row r="74" spans="1:12" x14ac:dyDescent="0.3">
      <c r="A74" s="137"/>
      <c r="B74" s="136"/>
      <c r="C74" s="135"/>
      <c r="D74" s="135"/>
      <c r="E74" s="235"/>
      <c r="F74" s="229"/>
      <c r="G74" s="138"/>
      <c r="H74" s="137"/>
      <c r="I74" s="137"/>
      <c r="J74" s="137"/>
    </row>
    <row r="75" spans="1:12" x14ac:dyDescent="0.3">
      <c r="A75" s="137"/>
      <c r="B75" s="136"/>
      <c r="C75" s="135"/>
      <c r="D75" s="135"/>
      <c r="E75" s="235"/>
      <c r="F75" s="135"/>
      <c r="G75" s="138"/>
      <c r="H75" s="137"/>
      <c r="I75" s="137"/>
      <c r="J75" s="137"/>
    </row>
    <row r="76" spans="1:12" x14ac:dyDescent="0.3">
      <c r="A76" s="137"/>
      <c r="B76" s="136"/>
      <c r="C76" s="236"/>
      <c r="D76" s="135"/>
      <c r="E76" s="235"/>
      <c r="F76" s="229"/>
      <c r="G76" s="138"/>
      <c r="H76" s="137"/>
      <c r="I76" s="137"/>
      <c r="J76" s="137"/>
    </row>
    <row r="77" spans="1:12" x14ac:dyDescent="0.3">
      <c r="A77" s="137"/>
      <c r="B77" s="136"/>
      <c r="C77" s="135"/>
      <c r="D77" s="135"/>
      <c r="E77" s="135"/>
      <c r="F77" s="229"/>
      <c r="G77" s="138"/>
      <c r="H77" s="137"/>
      <c r="I77" s="137"/>
      <c r="J77" s="137"/>
    </row>
    <row r="78" spans="1:12" x14ac:dyDescent="0.3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x14ac:dyDescent="0.3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x14ac:dyDescent="0.3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x14ac:dyDescent="0.3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x14ac:dyDescent="0.3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x14ac:dyDescent="0.3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x14ac:dyDescent="0.3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x14ac:dyDescent="0.3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x14ac:dyDescent="0.3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x14ac:dyDescent="0.3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x14ac:dyDescent="0.3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x14ac:dyDescent="0.3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x14ac:dyDescent="0.3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x14ac:dyDescent="0.3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  <row r="92" spans="1:10" x14ac:dyDescent="0.3">
      <c r="A92" s="137"/>
      <c r="B92" s="136"/>
      <c r="C92" s="137"/>
      <c r="D92" s="137"/>
      <c r="E92" s="137"/>
      <c r="F92" s="138"/>
      <c r="G92" s="138"/>
      <c r="H92" s="137"/>
      <c r="I92" s="137"/>
      <c r="J92" s="137"/>
    </row>
    <row r="93" spans="1:10" x14ac:dyDescent="0.3">
      <c r="A93" s="137"/>
      <c r="B93" s="136"/>
      <c r="C93" s="137"/>
      <c r="D93" s="137"/>
      <c r="E93" s="137"/>
      <c r="F93" s="138"/>
      <c r="G93" s="138"/>
      <c r="H93" s="137"/>
      <c r="I93" s="137"/>
      <c r="J93" s="137"/>
    </row>
    <row r="94" spans="1:10" x14ac:dyDescent="0.3">
      <c r="A94" s="137"/>
      <c r="B94" s="136"/>
      <c r="C94" s="137"/>
      <c r="D94" s="137"/>
      <c r="E94" s="137"/>
      <c r="F94" s="138"/>
      <c r="G94" s="138"/>
      <c r="H94" s="137"/>
      <c r="I94" s="137"/>
      <c r="J94" s="137"/>
    </row>
    <row r="95" spans="1:10" x14ac:dyDescent="0.3">
      <c r="A95" s="137"/>
      <c r="B95" s="136"/>
      <c r="C95" s="137"/>
      <c r="D95" s="137"/>
      <c r="E95" s="137"/>
      <c r="F95" s="138"/>
      <c r="G95" s="138"/>
      <c r="H95" s="137"/>
      <c r="I95" s="137"/>
      <c r="J95" s="137"/>
    </row>
  </sheetData>
  <sheetProtection algorithmName="SHA-512" hashValue="cLwcWHvnBA891LWCsNr858crdi6kqzDRocVgOnxAu7ILPb6FfT9QR1KyrYz2q3ACBFeIYh4zZoLKL2tvxsK9AA==" saltValue="W1PA6FpgC5NGcTKPXa7tFg==" spinCount="100000" sheet="1" selectLockedCells="1"/>
  <mergeCells count="53">
    <mergeCell ref="I9:J9"/>
    <mergeCell ref="C56:E56"/>
    <mergeCell ref="C58:E58"/>
    <mergeCell ref="C10:E10"/>
    <mergeCell ref="C11:E11"/>
    <mergeCell ref="C22:E22"/>
    <mergeCell ref="C38:E38"/>
    <mergeCell ref="C39:E39"/>
    <mergeCell ref="C40:E40"/>
    <mergeCell ref="C41:E41"/>
    <mergeCell ref="C42:E42"/>
    <mergeCell ref="C48:E48"/>
    <mergeCell ref="C49:E49"/>
    <mergeCell ref="C50:E50"/>
    <mergeCell ref="C51:E51"/>
    <mergeCell ref="C12:E12"/>
    <mergeCell ref="A2:C2"/>
    <mergeCell ref="A4:C4"/>
    <mergeCell ref="D2:H2"/>
    <mergeCell ref="D4:H4"/>
    <mergeCell ref="C9:D9"/>
    <mergeCell ref="F9:G9"/>
    <mergeCell ref="A5:C5"/>
    <mergeCell ref="D5:H5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44:E44"/>
    <mergeCell ref="C45:E45"/>
    <mergeCell ref="C46:E46"/>
    <mergeCell ref="C47:E47"/>
    <mergeCell ref="C34:E34"/>
    <mergeCell ref="C35:E35"/>
    <mergeCell ref="C36:E36"/>
    <mergeCell ref="C37:E37"/>
    <mergeCell ref="C43:E43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&amp;C&amp;"Arial,Fett"&amp;18&amp;A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zoomScaleNormal="100" workbookViewId="0">
      <selection activeCell="B11" sqref="B11"/>
    </sheetView>
  </sheetViews>
  <sheetFormatPr baseColWidth="10" defaultColWidth="11.453125" defaultRowHeight="12.5" x14ac:dyDescent="0.25"/>
  <cols>
    <col min="1" max="3" width="11.453125" style="9"/>
    <col min="4" max="4" width="19.81640625" style="9" customWidth="1"/>
    <col min="5" max="5" width="19.54296875" style="9" customWidth="1"/>
    <col min="6" max="7" width="13.26953125" style="9" customWidth="1"/>
    <col min="8" max="8" width="1.453125" style="9" customWidth="1"/>
    <col min="9" max="10" width="13.26953125" style="9" customWidth="1"/>
    <col min="11" max="11" width="1.26953125" style="9" customWidth="1"/>
    <col min="12" max="12" width="6.81640625" style="9" customWidth="1"/>
    <col min="13" max="16384" width="11.453125" style="9"/>
  </cols>
  <sheetData>
    <row r="1" spans="1:13" ht="14" x14ac:dyDescent="0.3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4" x14ac:dyDescent="0.3">
      <c r="A2" s="419" t="s">
        <v>72</v>
      </c>
      <c r="B2" s="419"/>
      <c r="C2" s="419"/>
      <c r="D2" s="420" t="str">
        <f>Kassenbuch!D2</f>
        <v>Musterhausen</v>
      </c>
      <c r="E2" s="421"/>
      <c r="F2" s="421"/>
      <c r="G2" s="421"/>
      <c r="H2" s="421"/>
      <c r="I2" s="25"/>
      <c r="J2" s="25"/>
      <c r="K2" s="25"/>
      <c r="L2" s="27"/>
      <c r="M2" s="28"/>
    </row>
    <row r="3" spans="1:13" customFormat="1" ht="14" x14ac:dyDescent="0.3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4" x14ac:dyDescent="0.3">
      <c r="A4" s="419" t="s">
        <v>111</v>
      </c>
      <c r="B4" s="419"/>
      <c r="C4" s="419"/>
      <c r="D4" s="420" t="str">
        <f>Kassenbuch!D4</f>
        <v>Ministranten St. Ignatius</v>
      </c>
      <c r="E4" s="421"/>
      <c r="F4" s="421"/>
      <c r="G4" s="421"/>
      <c r="H4" s="421"/>
      <c r="I4" s="25"/>
      <c r="J4" s="25"/>
      <c r="K4" s="25"/>
      <c r="L4" s="27"/>
      <c r="M4" s="28"/>
    </row>
    <row r="5" spans="1:13" customFormat="1" ht="14" x14ac:dyDescent="0.3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4" x14ac:dyDescent="0.3">
      <c r="A6" s="240" t="s">
        <v>112</v>
      </c>
      <c r="B6" s="241" t="str">
        <f>Kassenbuch!B7</f>
        <v>07</v>
      </c>
      <c r="C6" s="240" t="s">
        <v>113</v>
      </c>
      <c r="D6" s="241" t="str">
        <f>Kassenbuch!D7</f>
        <v>2023</v>
      </c>
      <c r="E6" s="222"/>
      <c r="F6" s="223"/>
      <c r="G6" s="223"/>
      <c r="H6" s="152"/>
      <c r="I6" s="25"/>
      <c r="J6" s="25"/>
      <c r="K6" s="25"/>
      <c r="L6" s="27"/>
      <c r="M6" s="28"/>
    </row>
    <row r="7" spans="1:13" ht="14" x14ac:dyDescent="0.3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" x14ac:dyDescent="0.3">
      <c r="A8" s="144"/>
      <c r="B8" s="145"/>
      <c r="C8" s="426"/>
      <c r="D8" s="427"/>
      <c r="E8" s="146"/>
      <c r="F8" s="422" t="s">
        <v>74</v>
      </c>
      <c r="G8" s="423"/>
      <c r="H8" s="147"/>
      <c r="I8" s="424" t="s">
        <v>75</v>
      </c>
      <c r="J8" s="425"/>
      <c r="K8" s="137"/>
      <c r="L8" s="27"/>
      <c r="M8" s="28"/>
    </row>
    <row r="9" spans="1:13" s="126" customFormat="1" ht="14.5" thickBot="1" x14ac:dyDescent="0.35">
      <c r="A9" s="247" t="s">
        <v>76</v>
      </c>
      <c r="B9" s="248" t="s">
        <v>77</v>
      </c>
      <c r="C9" s="409" t="s">
        <v>121</v>
      </c>
      <c r="D9" s="409"/>
      <c r="E9" s="409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4.5" thickBot="1" x14ac:dyDescent="0.35">
      <c r="A10" s="26"/>
      <c r="B10" s="256"/>
      <c r="C10" s="256"/>
      <c r="D10" s="257" t="s">
        <v>107</v>
      </c>
      <c r="E10" s="258"/>
      <c r="F10" s="148">
        <f>SUM(Kassenbuch!F56)</f>
        <v>170</v>
      </c>
      <c r="G10" s="134"/>
      <c r="H10" s="135"/>
      <c r="I10" s="260">
        <f>SUM(Kassenbuch!I56)</f>
        <v>980</v>
      </c>
      <c r="J10" s="133"/>
      <c r="K10" s="137"/>
      <c r="L10" s="27"/>
      <c r="M10" s="29"/>
    </row>
    <row r="11" spans="1:13" s="126" customFormat="1" ht="14" x14ac:dyDescent="0.3">
      <c r="A11" s="214">
        <v>41</v>
      </c>
      <c r="B11" s="259"/>
      <c r="C11" s="416"/>
      <c r="D11" s="417"/>
      <c r="E11" s="418"/>
      <c r="F11" s="251"/>
      <c r="G11" s="202"/>
      <c r="H11" s="203"/>
      <c r="I11" s="254"/>
      <c r="J11" s="255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" x14ac:dyDescent="0.3">
      <c r="A12" s="215">
        <v>42</v>
      </c>
      <c r="B12" s="252"/>
      <c r="C12" s="413"/>
      <c r="D12" s="414"/>
      <c r="E12" s="415"/>
      <c r="F12" s="252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" x14ac:dyDescent="0.3">
      <c r="A13" s="215">
        <v>43</v>
      </c>
      <c r="B13" s="252"/>
      <c r="C13" s="413"/>
      <c r="D13" s="414"/>
      <c r="E13" s="415"/>
      <c r="F13" s="252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" x14ac:dyDescent="0.3">
      <c r="A14" s="215">
        <v>44</v>
      </c>
      <c r="B14" s="252"/>
      <c r="C14" s="413"/>
      <c r="D14" s="414"/>
      <c r="E14" s="415"/>
      <c r="F14" s="252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" x14ac:dyDescent="0.3">
      <c r="A15" s="215">
        <v>45</v>
      </c>
      <c r="B15" s="252"/>
      <c r="C15" s="413"/>
      <c r="D15" s="414"/>
      <c r="E15" s="415"/>
      <c r="F15" s="252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" x14ac:dyDescent="0.3">
      <c r="A16" s="215">
        <v>46</v>
      </c>
      <c r="B16" s="252"/>
      <c r="C16" s="413"/>
      <c r="D16" s="414"/>
      <c r="E16" s="415"/>
      <c r="F16" s="252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" x14ac:dyDescent="0.3">
      <c r="A17" s="215">
        <v>47</v>
      </c>
      <c r="B17" s="252"/>
      <c r="C17" s="413"/>
      <c r="D17" s="414"/>
      <c r="E17" s="415"/>
      <c r="F17" s="252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" x14ac:dyDescent="0.3">
      <c r="A18" s="215">
        <v>48</v>
      </c>
      <c r="B18" s="252"/>
      <c r="C18" s="413"/>
      <c r="D18" s="414"/>
      <c r="E18" s="415"/>
      <c r="F18" s="252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" x14ac:dyDescent="0.3">
      <c r="A19" s="215">
        <v>49</v>
      </c>
      <c r="B19" s="252"/>
      <c r="C19" s="413"/>
      <c r="D19" s="414"/>
      <c r="E19" s="415"/>
      <c r="F19" s="252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" x14ac:dyDescent="0.3">
      <c r="A20" s="215">
        <v>50</v>
      </c>
      <c r="B20" s="252"/>
      <c r="C20" s="413"/>
      <c r="D20" s="414"/>
      <c r="E20" s="415"/>
      <c r="F20" s="252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" x14ac:dyDescent="0.3">
      <c r="A21" s="215">
        <v>51</v>
      </c>
      <c r="B21" s="252"/>
      <c r="C21" s="413"/>
      <c r="D21" s="414"/>
      <c r="E21" s="415"/>
      <c r="F21" s="252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" x14ac:dyDescent="0.3">
      <c r="A22" s="215">
        <v>52</v>
      </c>
      <c r="B22" s="252"/>
      <c r="C22" s="413"/>
      <c r="D22" s="414"/>
      <c r="E22" s="415"/>
      <c r="F22" s="252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" x14ac:dyDescent="0.3">
      <c r="A23" s="215">
        <v>53</v>
      </c>
      <c r="B23" s="252"/>
      <c r="C23" s="413"/>
      <c r="D23" s="414"/>
      <c r="E23" s="415"/>
      <c r="F23" s="252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" x14ac:dyDescent="0.3">
      <c r="A24" s="215">
        <v>54</v>
      </c>
      <c r="B24" s="252"/>
      <c r="C24" s="413"/>
      <c r="D24" s="414"/>
      <c r="E24" s="415"/>
      <c r="F24" s="252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" x14ac:dyDescent="0.3">
      <c r="A25" s="215">
        <v>55</v>
      </c>
      <c r="B25" s="252"/>
      <c r="C25" s="413"/>
      <c r="D25" s="414"/>
      <c r="E25" s="415"/>
      <c r="F25" s="252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" x14ac:dyDescent="0.3">
      <c r="A26" s="215">
        <v>56</v>
      </c>
      <c r="B26" s="252"/>
      <c r="C26" s="413"/>
      <c r="D26" s="414"/>
      <c r="E26" s="415"/>
      <c r="F26" s="252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" x14ac:dyDescent="0.3">
      <c r="A27" s="215">
        <v>57</v>
      </c>
      <c r="B27" s="252"/>
      <c r="C27" s="413"/>
      <c r="D27" s="414"/>
      <c r="E27" s="415"/>
      <c r="F27" s="252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" x14ac:dyDescent="0.3">
      <c r="A28" s="215">
        <v>58</v>
      </c>
      <c r="B28" s="252"/>
      <c r="C28" s="413"/>
      <c r="D28" s="414"/>
      <c r="E28" s="415"/>
      <c r="F28" s="252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" x14ac:dyDescent="0.3">
      <c r="A29" s="215">
        <v>59</v>
      </c>
      <c r="B29" s="252"/>
      <c r="C29" s="413"/>
      <c r="D29" s="414"/>
      <c r="E29" s="415"/>
      <c r="F29" s="252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" x14ac:dyDescent="0.3">
      <c r="A30" s="215">
        <v>60</v>
      </c>
      <c r="B30" s="252"/>
      <c r="C30" s="413"/>
      <c r="D30" s="414"/>
      <c r="E30" s="415"/>
      <c r="F30" s="252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" x14ac:dyDescent="0.3">
      <c r="A31" s="215">
        <v>61</v>
      </c>
      <c r="B31" s="252"/>
      <c r="C31" s="413"/>
      <c r="D31" s="414"/>
      <c r="E31" s="415"/>
      <c r="F31" s="252"/>
      <c r="G31" s="208"/>
      <c r="H31" s="209"/>
      <c r="I31" s="207"/>
      <c r="J31" s="208"/>
      <c r="K31" s="137"/>
      <c r="L31" s="152"/>
      <c r="M31" s="137"/>
    </row>
    <row r="32" spans="1:13" s="126" customFormat="1" ht="14" x14ac:dyDescent="0.3">
      <c r="A32" s="215">
        <v>62</v>
      </c>
      <c r="B32" s="252"/>
      <c r="C32" s="413"/>
      <c r="D32" s="414"/>
      <c r="E32" s="415"/>
      <c r="F32" s="252"/>
      <c r="G32" s="208"/>
      <c r="H32" s="209"/>
      <c r="I32" s="207"/>
      <c r="J32" s="208"/>
      <c r="K32" s="137"/>
      <c r="L32" s="152"/>
      <c r="M32" s="137"/>
    </row>
    <row r="33" spans="1:13" s="126" customFormat="1" ht="14" x14ac:dyDescent="0.3">
      <c r="A33" s="215">
        <v>63</v>
      </c>
      <c r="B33" s="252"/>
      <c r="C33" s="413"/>
      <c r="D33" s="414"/>
      <c r="E33" s="415"/>
      <c r="F33" s="252"/>
      <c r="G33" s="208"/>
      <c r="H33" s="209"/>
      <c r="I33" s="207"/>
      <c r="J33" s="208"/>
      <c r="K33" s="137"/>
      <c r="L33" s="152"/>
      <c r="M33" s="137"/>
    </row>
    <row r="34" spans="1:13" s="126" customFormat="1" ht="14" x14ac:dyDescent="0.3">
      <c r="A34" s="215">
        <v>64</v>
      </c>
      <c r="B34" s="252"/>
      <c r="C34" s="413"/>
      <c r="D34" s="414"/>
      <c r="E34" s="415"/>
      <c r="F34" s="252"/>
      <c r="G34" s="208"/>
      <c r="H34" s="209"/>
      <c r="I34" s="207"/>
      <c r="J34" s="208"/>
      <c r="K34" s="137"/>
      <c r="L34" s="152"/>
      <c r="M34" s="137"/>
    </row>
    <row r="35" spans="1:13" s="126" customFormat="1" ht="14" x14ac:dyDescent="0.3">
      <c r="A35" s="215">
        <v>65</v>
      </c>
      <c r="B35" s="252"/>
      <c r="C35" s="413"/>
      <c r="D35" s="414"/>
      <c r="E35" s="415"/>
      <c r="F35" s="252"/>
      <c r="G35" s="208"/>
      <c r="H35" s="209"/>
      <c r="I35" s="207"/>
      <c r="J35" s="208"/>
      <c r="K35" s="137"/>
      <c r="L35" s="152"/>
      <c r="M35" s="137"/>
    </row>
    <row r="36" spans="1:13" s="126" customFormat="1" ht="14" x14ac:dyDescent="0.3">
      <c r="A36" s="215">
        <v>66</v>
      </c>
      <c r="B36" s="252"/>
      <c r="C36" s="413"/>
      <c r="D36" s="414"/>
      <c r="E36" s="415"/>
      <c r="F36" s="252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" x14ac:dyDescent="0.3">
      <c r="A37" s="215">
        <v>67</v>
      </c>
      <c r="B37" s="252"/>
      <c r="C37" s="413"/>
      <c r="D37" s="414"/>
      <c r="E37" s="415"/>
      <c r="F37" s="252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" x14ac:dyDescent="0.3">
      <c r="A38" s="215">
        <v>68</v>
      </c>
      <c r="B38" s="252"/>
      <c r="C38" s="413"/>
      <c r="D38" s="414"/>
      <c r="E38" s="415"/>
      <c r="F38" s="252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" x14ac:dyDescent="0.3">
      <c r="A39" s="215">
        <v>69</v>
      </c>
      <c r="B39" s="252"/>
      <c r="C39" s="413"/>
      <c r="D39" s="414"/>
      <c r="E39" s="415"/>
      <c r="F39" s="252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" x14ac:dyDescent="0.3">
      <c r="A40" s="215">
        <v>70</v>
      </c>
      <c r="B40" s="252"/>
      <c r="C40" s="413"/>
      <c r="D40" s="414"/>
      <c r="E40" s="415"/>
      <c r="F40" s="252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" x14ac:dyDescent="0.3">
      <c r="A41" s="215">
        <v>71</v>
      </c>
      <c r="B41" s="252"/>
      <c r="C41" s="413"/>
      <c r="D41" s="414"/>
      <c r="E41" s="415"/>
      <c r="F41" s="252"/>
      <c r="G41" s="208"/>
      <c r="H41" s="209"/>
      <c r="I41" s="207"/>
      <c r="J41" s="208"/>
      <c r="K41" s="137"/>
      <c r="L41" s="152"/>
      <c r="M41" s="137"/>
    </row>
    <row r="42" spans="1:13" s="126" customFormat="1" ht="14" x14ac:dyDescent="0.3">
      <c r="A42" s="215">
        <v>72</v>
      </c>
      <c r="B42" s="252"/>
      <c r="C42" s="413"/>
      <c r="D42" s="414"/>
      <c r="E42" s="415"/>
      <c r="F42" s="252"/>
      <c r="G42" s="208"/>
      <c r="H42" s="209"/>
      <c r="I42" s="207"/>
      <c r="J42" s="208"/>
      <c r="K42" s="137"/>
      <c r="L42" s="152"/>
      <c r="M42" s="137"/>
    </row>
    <row r="43" spans="1:13" s="126" customFormat="1" ht="14" x14ac:dyDescent="0.3">
      <c r="A43" s="215">
        <v>73</v>
      </c>
      <c r="B43" s="252"/>
      <c r="C43" s="413"/>
      <c r="D43" s="414"/>
      <c r="E43" s="415"/>
      <c r="F43" s="252"/>
      <c r="G43" s="208"/>
      <c r="H43" s="209"/>
      <c r="I43" s="207"/>
      <c r="J43" s="208"/>
      <c r="K43" s="137"/>
      <c r="L43" s="152"/>
      <c r="M43" s="137"/>
    </row>
    <row r="44" spans="1:13" s="126" customFormat="1" ht="14" x14ac:dyDescent="0.3">
      <c r="A44" s="215">
        <v>74</v>
      </c>
      <c r="B44" s="252"/>
      <c r="C44" s="413"/>
      <c r="D44" s="414"/>
      <c r="E44" s="415"/>
      <c r="F44" s="252"/>
      <c r="G44" s="208"/>
      <c r="H44" s="209"/>
      <c r="I44" s="207"/>
      <c r="J44" s="208"/>
      <c r="K44" s="137"/>
      <c r="L44" s="152"/>
      <c r="M44" s="137"/>
    </row>
    <row r="45" spans="1:13" s="126" customFormat="1" ht="14" x14ac:dyDescent="0.3">
      <c r="A45" s="215">
        <v>75</v>
      </c>
      <c r="B45" s="252"/>
      <c r="C45" s="413"/>
      <c r="D45" s="414"/>
      <c r="E45" s="415"/>
      <c r="F45" s="252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" x14ac:dyDescent="0.3">
      <c r="A46" s="215">
        <v>76</v>
      </c>
      <c r="B46" s="252"/>
      <c r="C46" s="413"/>
      <c r="D46" s="414"/>
      <c r="E46" s="415"/>
      <c r="F46" s="252"/>
      <c r="G46" s="208"/>
      <c r="H46" s="209"/>
      <c r="I46" s="207"/>
      <c r="J46" s="208"/>
      <c r="K46" s="137"/>
      <c r="L46" s="152"/>
      <c r="M46" s="137"/>
    </row>
    <row r="47" spans="1:13" s="126" customFormat="1" ht="14" x14ac:dyDescent="0.3">
      <c r="A47" s="215">
        <v>77</v>
      </c>
      <c r="B47" s="252"/>
      <c r="C47" s="413"/>
      <c r="D47" s="414"/>
      <c r="E47" s="415"/>
      <c r="F47" s="252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" x14ac:dyDescent="0.3">
      <c r="A48" s="215">
        <v>78</v>
      </c>
      <c r="B48" s="252"/>
      <c r="C48" s="413"/>
      <c r="D48" s="414"/>
      <c r="E48" s="415"/>
      <c r="F48" s="252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" x14ac:dyDescent="0.3">
      <c r="A49" s="215">
        <v>79</v>
      </c>
      <c r="B49" s="252"/>
      <c r="C49" s="413"/>
      <c r="D49" s="414"/>
      <c r="E49" s="415"/>
      <c r="F49" s="252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" x14ac:dyDescent="0.3">
      <c r="A50" s="215">
        <v>80</v>
      </c>
      <c r="B50" s="252"/>
      <c r="C50" s="413"/>
      <c r="D50" s="414"/>
      <c r="E50" s="415"/>
      <c r="F50" s="253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" x14ac:dyDescent="0.3">
      <c r="A51" s="190"/>
      <c r="B51" s="191"/>
      <c r="C51" s="428"/>
      <c r="D51" s="429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" x14ac:dyDescent="0.3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4" x14ac:dyDescent="0.3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4" x14ac:dyDescent="0.3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3">
      <c r="A55" s="137"/>
      <c r="B55" s="137"/>
      <c r="C55" s="404" t="s">
        <v>81</v>
      </c>
      <c r="D55" s="405"/>
      <c r="E55" s="406"/>
      <c r="F55" s="163">
        <f>SUM(F10+F53-G53)</f>
        <v>170</v>
      </c>
      <c r="G55" s="161"/>
      <c r="H55" s="137"/>
      <c r="I55" s="163">
        <f>SUM(I10-J10+I53-J53)</f>
        <v>980</v>
      </c>
      <c r="J55" s="135"/>
      <c r="K55" s="137"/>
      <c r="L55" s="137"/>
      <c r="M55" s="137"/>
    </row>
    <row r="56" spans="1:13" s="126" customFormat="1" ht="14.5" thickBot="1" x14ac:dyDescent="0.3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35">
      <c r="A57" s="137"/>
      <c r="B57" s="136"/>
      <c r="C57" s="404" t="s">
        <v>84</v>
      </c>
      <c r="D57" s="405"/>
      <c r="E57" s="407"/>
      <c r="F57" s="199">
        <f>Kassenbuch!F58</f>
        <v>170</v>
      </c>
      <c r="G57" s="138"/>
      <c r="H57" s="137"/>
      <c r="I57" s="199">
        <f>Kassenbuch!I58</f>
        <v>980</v>
      </c>
      <c r="J57" s="137"/>
      <c r="K57" s="137"/>
      <c r="L57" s="137"/>
      <c r="M57" s="137"/>
    </row>
    <row r="58" spans="1:13" s="126" customFormat="1" ht="21.5" x14ac:dyDescent="0.3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0</v>
      </c>
      <c r="J58" s="213" t="s">
        <v>85</v>
      </c>
      <c r="K58" s="137"/>
      <c r="L58" s="137"/>
      <c r="M58" s="137"/>
    </row>
    <row r="59" spans="1:13" s="126" customFormat="1" ht="14" x14ac:dyDescent="0.3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" x14ac:dyDescent="0.3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" x14ac:dyDescent="0.3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" x14ac:dyDescent="0.3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" x14ac:dyDescent="0.3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" x14ac:dyDescent="0.3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" x14ac:dyDescent="0.3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3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" x14ac:dyDescent="0.3">
      <c r="A67" s="137"/>
      <c r="B67" s="137"/>
      <c r="C67" s="137" t="s">
        <v>77</v>
      </c>
      <c r="D67" s="137"/>
      <c r="E67" s="137" t="s">
        <v>127</v>
      </c>
      <c r="F67" s="137"/>
      <c r="G67" s="137"/>
      <c r="H67" s="137"/>
      <c r="I67" s="137"/>
      <c r="J67" s="137"/>
      <c r="K67" s="137"/>
      <c r="L67" s="137"/>
    </row>
    <row r="68" spans="1:12" ht="14" x14ac:dyDescent="0.3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" x14ac:dyDescent="0.3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" x14ac:dyDescent="0.3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" x14ac:dyDescent="0.3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" x14ac:dyDescent="0.3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" x14ac:dyDescent="0.3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" x14ac:dyDescent="0.3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" x14ac:dyDescent="0.3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" x14ac:dyDescent="0.3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" x14ac:dyDescent="0.3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" x14ac:dyDescent="0.3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" x14ac:dyDescent="0.3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" x14ac:dyDescent="0.3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" x14ac:dyDescent="0.3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" x14ac:dyDescent="0.3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" x14ac:dyDescent="0.3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" x14ac:dyDescent="0.3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" x14ac:dyDescent="0.3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" x14ac:dyDescent="0.3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" x14ac:dyDescent="0.3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" x14ac:dyDescent="0.3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" x14ac:dyDescent="0.3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" x14ac:dyDescent="0.3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" x14ac:dyDescent="0.3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algorithmName="SHA-512" hashValue="GHKnETIF94oW9UoFq5JIkp7pkW7DXiGrrb5JLTz1qlJx+EtL6NKePOoDU3QSBsSnmPbcDeoRHAr4rrk/oev8pg==" saltValue="TqTSS5Pf8WXyRzn+gwa8Jw==" spinCount="100000" sheet="1" selectLockedCells="1"/>
  <mergeCells count="51">
    <mergeCell ref="C47:E47"/>
    <mergeCell ref="C48:E48"/>
    <mergeCell ref="C49:E49"/>
    <mergeCell ref="C50:E50"/>
    <mergeCell ref="C51:D51"/>
    <mergeCell ref="C42:E42"/>
    <mergeCell ref="C43:E43"/>
    <mergeCell ref="C44:E44"/>
    <mergeCell ref="C45:E45"/>
    <mergeCell ref="C46:E46"/>
    <mergeCell ref="C37:E37"/>
    <mergeCell ref="C38:E38"/>
    <mergeCell ref="C39:E39"/>
    <mergeCell ref="C40:E40"/>
    <mergeCell ref="C41:E41"/>
    <mergeCell ref="I8:J8"/>
    <mergeCell ref="C55:E55"/>
    <mergeCell ref="C57:E57"/>
    <mergeCell ref="C8:D8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2:C2"/>
    <mergeCell ref="D2:H2"/>
    <mergeCell ref="A4:C4"/>
    <mergeCell ref="D4:H4"/>
    <mergeCell ref="F8:G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2&amp;R&amp;8V2013_1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GridLines="0" zoomScaleNormal="100" workbookViewId="0">
      <selection activeCell="B11" sqref="B11"/>
    </sheetView>
  </sheetViews>
  <sheetFormatPr baseColWidth="10" defaultColWidth="11.453125" defaultRowHeight="12.5" x14ac:dyDescent="0.25"/>
  <cols>
    <col min="1" max="3" width="11.453125" style="9"/>
    <col min="4" max="4" width="19.81640625" style="9" customWidth="1"/>
    <col min="5" max="5" width="19.54296875" style="9" customWidth="1"/>
    <col min="6" max="7" width="13.26953125" style="9" customWidth="1"/>
    <col min="8" max="8" width="1.453125" style="9" customWidth="1"/>
    <col min="9" max="10" width="13.26953125" style="9" customWidth="1"/>
    <col min="11" max="11" width="1.26953125" style="9" customWidth="1"/>
    <col min="12" max="12" width="6.81640625" style="9" customWidth="1"/>
    <col min="13" max="16384" width="11.453125" style="9"/>
  </cols>
  <sheetData>
    <row r="1" spans="1:13" ht="14" x14ac:dyDescent="0.3">
      <c r="A1" s="135"/>
      <c r="B1" s="136"/>
      <c r="C1" s="137"/>
      <c r="D1" s="137"/>
      <c r="E1" s="137"/>
      <c r="F1" s="138"/>
      <c r="G1" s="138"/>
      <c r="H1" s="137"/>
      <c r="I1" s="137"/>
      <c r="J1" s="137"/>
      <c r="K1" s="137"/>
      <c r="L1" s="27"/>
      <c r="M1" s="28"/>
    </row>
    <row r="2" spans="1:13" customFormat="1" ht="14" x14ac:dyDescent="0.3">
      <c r="A2" s="419" t="s">
        <v>72</v>
      </c>
      <c r="B2" s="419"/>
      <c r="C2" s="419"/>
      <c r="D2" s="420" t="str">
        <f>Kassenbuch!D2</f>
        <v>Musterhausen</v>
      </c>
      <c r="E2" s="421"/>
      <c r="F2" s="421"/>
      <c r="G2" s="421"/>
      <c r="H2" s="421"/>
      <c r="I2" s="25"/>
      <c r="J2" s="25"/>
      <c r="K2" s="25"/>
      <c r="L2" s="27"/>
      <c r="M2" s="28"/>
    </row>
    <row r="3" spans="1:13" customFormat="1" ht="14" x14ac:dyDescent="0.3">
      <c r="A3" s="216"/>
      <c r="B3" s="217"/>
      <c r="C3" s="152"/>
      <c r="D3" s="218"/>
      <c r="E3" s="219"/>
      <c r="F3" s="216"/>
      <c r="G3" s="217"/>
      <c r="H3" s="218"/>
      <c r="I3" s="25"/>
      <c r="J3" s="25"/>
      <c r="K3" s="25"/>
      <c r="L3" s="27"/>
      <c r="M3" s="28"/>
    </row>
    <row r="4" spans="1:13" customFormat="1" ht="14" x14ac:dyDescent="0.3">
      <c r="A4" s="419" t="s">
        <v>111</v>
      </c>
      <c r="B4" s="419"/>
      <c r="C4" s="419"/>
      <c r="D4" s="420" t="str">
        <f>Kassenbuch!D4</f>
        <v>Ministranten St. Ignatius</v>
      </c>
      <c r="E4" s="421"/>
      <c r="F4" s="421"/>
      <c r="G4" s="421"/>
      <c r="H4" s="421"/>
      <c r="I4" s="25"/>
      <c r="J4" s="25"/>
      <c r="K4" s="25"/>
      <c r="L4" s="27"/>
      <c r="M4" s="28"/>
    </row>
    <row r="5" spans="1:13" customFormat="1" ht="14" x14ac:dyDescent="0.3">
      <c r="A5" s="220" t="s">
        <v>14</v>
      </c>
      <c r="B5" s="221"/>
      <c r="C5" s="222"/>
      <c r="D5" s="222"/>
      <c r="E5" s="222"/>
      <c r="F5" s="223"/>
      <c r="G5" s="223"/>
      <c r="H5" s="152"/>
      <c r="I5" s="25"/>
      <c r="J5" s="25"/>
      <c r="K5" s="25"/>
      <c r="L5" s="27"/>
      <c r="M5" s="28"/>
    </row>
    <row r="6" spans="1:13" customFormat="1" ht="14" x14ac:dyDescent="0.3">
      <c r="A6" s="224" t="s">
        <v>73</v>
      </c>
      <c r="B6" s="225" t="str">
        <f>Kassenbuch!B7</f>
        <v>07</v>
      </c>
      <c r="C6" s="226" t="s">
        <v>105</v>
      </c>
      <c r="D6" s="225" t="str">
        <f>Kassenbuch!D7</f>
        <v>2023</v>
      </c>
      <c r="E6" s="152"/>
      <c r="F6" s="152"/>
      <c r="G6" s="152"/>
      <c r="H6" s="152"/>
      <c r="I6" s="25"/>
      <c r="J6" s="25"/>
      <c r="K6" s="25"/>
      <c r="L6" s="27"/>
      <c r="M6" s="28"/>
    </row>
    <row r="7" spans="1:13" ht="14" x14ac:dyDescent="0.3">
      <c r="A7" s="135"/>
      <c r="B7" s="177"/>
      <c r="C7" s="143"/>
      <c r="D7" s="142"/>
      <c r="E7" s="139"/>
      <c r="F7" s="137"/>
      <c r="G7" s="137"/>
      <c r="H7" s="137"/>
      <c r="I7" s="137"/>
      <c r="J7" s="137"/>
      <c r="K7" s="137"/>
      <c r="L7" s="27"/>
      <c r="M7" s="28"/>
    </row>
    <row r="8" spans="1:13" ht="14" x14ac:dyDescent="0.3">
      <c r="A8" s="144"/>
      <c r="B8" s="145"/>
      <c r="C8" s="426"/>
      <c r="D8" s="427"/>
      <c r="E8" s="146"/>
      <c r="F8" s="422" t="s">
        <v>74</v>
      </c>
      <c r="G8" s="423"/>
      <c r="H8" s="147"/>
      <c r="I8" s="424" t="s">
        <v>75</v>
      </c>
      <c r="J8" s="425"/>
      <c r="K8" s="137"/>
      <c r="L8" s="27"/>
      <c r="M8" s="28"/>
    </row>
    <row r="9" spans="1:13" s="126" customFormat="1" ht="14.5" thickBot="1" x14ac:dyDescent="0.35">
      <c r="A9" s="247" t="s">
        <v>76</v>
      </c>
      <c r="B9" s="248" t="s">
        <v>77</v>
      </c>
      <c r="C9" s="409" t="s">
        <v>121</v>
      </c>
      <c r="D9" s="409"/>
      <c r="E9" s="409"/>
      <c r="F9" s="187" t="s">
        <v>78</v>
      </c>
      <c r="G9" s="188" t="s">
        <v>79</v>
      </c>
      <c r="H9" s="189"/>
      <c r="I9" s="187" t="s">
        <v>78</v>
      </c>
      <c r="J9" s="188" t="s">
        <v>79</v>
      </c>
      <c r="K9" s="137"/>
      <c r="L9" s="137"/>
    </row>
    <row r="10" spans="1:13" ht="14" x14ac:dyDescent="0.3">
      <c r="A10" s="263"/>
      <c r="B10" s="149"/>
      <c r="C10" s="149"/>
      <c r="D10" s="264" t="s">
        <v>106</v>
      </c>
      <c r="E10" s="265"/>
      <c r="F10" s="260">
        <f>'Kassenbuch Seite 2'!F55</f>
        <v>170</v>
      </c>
      <c r="G10" s="133"/>
      <c r="H10" s="159"/>
      <c r="I10" s="260">
        <f>'Kassenbuch Seite 2'!I55</f>
        <v>980</v>
      </c>
      <c r="J10" s="133"/>
      <c r="K10" s="137"/>
      <c r="L10" s="27"/>
      <c r="M10" s="29"/>
    </row>
    <row r="11" spans="1:13" s="126" customFormat="1" ht="14" x14ac:dyDescent="0.3">
      <c r="A11" s="261">
        <v>81</v>
      </c>
      <c r="B11" s="259"/>
      <c r="C11" s="416"/>
      <c r="D11" s="417"/>
      <c r="E11" s="418"/>
      <c r="F11" s="259"/>
      <c r="G11" s="255"/>
      <c r="H11" s="262"/>
      <c r="I11" s="254"/>
      <c r="J11" s="255"/>
      <c r="K11" s="152"/>
      <c r="L11" s="152" t="str">
        <f>IF(C11="spende",SUM(F11-G11+I11-J11),IF(C11="spenden",SUM(F11-G11+I11-J11),""))</f>
        <v/>
      </c>
      <c r="M11" s="152"/>
    </row>
    <row r="12" spans="1:13" s="126" customFormat="1" ht="14" x14ac:dyDescent="0.3">
      <c r="A12" s="215">
        <v>82</v>
      </c>
      <c r="B12" s="252"/>
      <c r="C12" s="413"/>
      <c r="D12" s="414"/>
      <c r="E12" s="415"/>
      <c r="F12" s="252"/>
      <c r="G12" s="208"/>
      <c r="H12" s="209"/>
      <c r="I12" s="207"/>
      <c r="J12" s="208"/>
      <c r="K12" s="152"/>
      <c r="L12" s="152" t="str">
        <f>IF(C12="spende",SUM(F12-G12+I12-J12),IF(C12="spenden",SUM(F12-G12+I12-J12),""))</f>
        <v/>
      </c>
      <c r="M12" s="152"/>
    </row>
    <row r="13" spans="1:13" s="126" customFormat="1" ht="14" x14ac:dyDescent="0.3">
      <c r="A13" s="215">
        <v>83</v>
      </c>
      <c r="B13" s="252"/>
      <c r="C13" s="413"/>
      <c r="D13" s="414"/>
      <c r="E13" s="415"/>
      <c r="F13" s="252"/>
      <c r="G13" s="208"/>
      <c r="H13" s="209"/>
      <c r="I13" s="207"/>
      <c r="J13" s="208"/>
      <c r="K13" s="152"/>
      <c r="L13" s="152" t="str">
        <f>IF(C13="spende",SUM(F13-G13+I13-J13),IF(C13="spenden",SUM(F13-G13+I13-J13),""))</f>
        <v/>
      </c>
      <c r="M13" s="152"/>
    </row>
    <row r="14" spans="1:13" s="126" customFormat="1" ht="14" x14ac:dyDescent="0.3">
      <c r="A14" s="215">
        <v>84</v>
      </c>
      <c r="B14" s="252"/>
      <c r="C14" s="413"/>
      <c r="D14" s="414"/>
      <c r="E14" s="415"/>
      <c r="F14" s="252"/>
      <c r="G14" s="208"/>
      <c r="H14" s="209"/>
      <c r="I14" s="207"/>
      <c r="J14" s="208"/>
      <c r="K14" s="152"/>
      <c r="L14" s="152" t="str">
        <f>IF(C14="spende",SUM(F14-G14+I14-J14),IF(C14="spenden",SUM(F14-G14+I14-J14),""))</f>
        <v/>
      </c>
      <c r="M14" s="152"/>
    </row>
    <row r="15" spans="1:13" s="126" customFormat="1" ht="14" x14ac:dyDescent="0.3">
      <c r="A15" s="215">
        <v>85</v>
      </c>
      <c r="B15" s="252"/>
      <c r="C15" s="413"/>
      <c r="D15" s="414"/>
      <c r="E15" s="415"/>
      <c r="F15" s="252"/>
      <c r="G15" s="208"/>
      <c r="H15" s="209"/>
      <c r="I15" s="207"/>
      <c r="J15" s="208"/>
      <c r="K15" s="152"/>
      <c r="L15" s="152" t="str">
        <f t="shared" ref="L15:L50" si="0">IF(C15="spende",SUM(F15-G15+I15-J15),IF(C15="spenden",SUM(F15-G15+I15-J15),""))</f>
        <v/>
      </c>
      <c r="M15" s="152"/>
    </row>
    <row r="16" spans="1:13" s="126" customFormat="1" ht="14" x14ac:dyDescent="0.3">
      <c r="A16" s="215">
        <v>86</v>
      </c>
      <c r="B16" s="252"/>
      <c r="C16" s="413"/>
      <c r="D16" s="414"/>
      <c r="E16" s="415"/>
      <c r="F16" s="252"/>
      <c r="G16" s="208"/>
      <c r="H16" s="209"/>
      <c r="I16" s="207"/>
      <c r="J16" s="208"/>
      <c r="K16" s="152"/>
      <c r="L16" s="152" t="str">
        <f t="shared" si="0"/>
        <v/>
      </c>
      <c r="M16" s="152"/>
    </row>
    <row r="17" spans="1:13" s="126" customFormat="1" ht="14" x14ac:dyDescent="0.3">
      <c r="A17" s="215">
        <v>87</v>
      </c>
      <c r="B17" s="252"/>
      <c r="C17" s="413"/>
      <c r="D17" s="414"/>
      <c r="E17" s="415"/>
      <c r="F17" s="252"/>
      <c r="G17" s="208"/>
      <c r="H17" s="209"/>
      <c r="I17" s="207"/>
      <c r="J17" s="208"/>
      <c r="K17" s="152"/>
      <c r="L17" s="152" t="str">
        <f t="shared" si="0"/>
        <v/>
      </c>
      <c r="M17" s="152"/>
    </row>
    <row r="18" spans="1:13" s="126" customFormat="1" ht="14" x14ac:dyDescent="0.3">
      <c r="A18" s="215">
        <v>88</v>
      </c>
      <c r="B18" s="252"/>
      <c r="C18" s="413"/>
      <c r="D18" s="414"/>
      <c r="E18" s="415"/>
      <c r="F18" s="252"/>
      <c r="G18" s="208"/>
      <c r="H18" s="209"/>
      <c r="I18" s="207"/>
      <c r="J18" s="208"/>
      <c r="K18" s="152"/>
      <c r="L18" s="152" t="str">
        <f t="shared" si="0"/>
        <v/>
      </c>
      <c r="M18" s="152"/>
    </row>
    <row r="19" spans="1:13" s="126" customFormat="1" ht="14" x14ac:dyDescent="0.3">
      <c r="A19" s="215">
        <v>89</v>
      </c>
      <c r="B19" s="252"/>
      <c r="C19" s="413"/>
      <c r="D19" s="414"/>
      <c r="E19" s="415"/>
      <c r="F19" s="252"/>
      <c r="G19" s="208"/>
      <c r="H19" s="209"/>
      <c r="I19" s="207"/>
      <c r="J19" s="208"/>
      <c r="K19" s="152"/>
      <c r="L19" s="152" t="str">
        <f t="shared" si="0"/>
        <v/>
      </c>
      <c r="M19" s="152"/>
    </row>
    <row r="20" spans="1:13" s="126" customFormat="1" ht="14" x14ac:dyDescent="0.3">
      <c r="A20" s="215">
        <v>90</v>
      </c>
      <c r="B20" s="252"/>
      <c r="C20" s="413"/>
      <c r="D20" s="414"/>
      <c r="E20" s="415"/>
      <c r="F20" s="252"/>
      <c r="G20" s="208"/>
      <c r="H20" s="209"/>
      <c r="I20" s="207"/>
      <c r="J20" s="208"/>
      <c r="K20" s="152"/>
      <c r="L20" s="152" t="str">
        <f t="shared" si="0"/>
        <v/>
      </c>
      <c r="M20" s="152"/>
    </row>
    <row r="21" spans="1:13" s="126" customFormat="1" ht="14" x14ac:dyDescent="0.3">
      <c r="A21" s="215">
        <v>91</v>
      </c>
      <c r="B21" s="252"/>
      <c r="C21" s="413"/>
      <c r="D21" s="414"/>
      <c r="E21" s="415"/>
      <c r="F21" s="252"/>
      <c r="G21" s="208"/>
      <c r="H21" s="209"/>
      <c r="I21" s="207"/>
      <c r="J21" s="208"/>
      <c r="K21" s="137"/>
      <c r="L21" s="152" t="str">
        <f t="shared" si="0"/>
        <v/>
      </c>
      <c r="M21" s="137"/>
    </row>
    <row r="22" spans="1:13" s="126" customFormat="1" ht="14" x14ac:dyDescent="0.3">
      <c r="A22" s="215">
        <v>92</v>
      </c>
      <c r="B22" s="252"/>
      <c r="C22" s="413"/>
      <c r="D22" s="414"/>
      <c r="E22" s="415"/>
      <c r="F22" s="252"/>
      <c r="G22" s="208"/>
      <c r="H22" s="209"/>
      <c r="I22" s="207"/>
      <c r="J22" s="208"/>
      <c r="K22" s="137"/>
      <c r="L22" s="152" t="str">
        <f t="shared" si="0"/>
        <v/>
      </c>
      <c r="M22" s="137"/>
    </row>
    <row r="23" spans="1:13" s="126" customFormat="1" ht="14" x14ac:dyDescent="0.3">
      <c r="A23" s="215">
        <v>93</v>
      </c>
      <c r="B23" s="252"/>
      <c r="C23" s="413"/>
      <c r="D23" s="414"/>
      <c r="E23" s="415"/>
      <c r="F23" s="252"/>
      <c r="G23" s="208"/>
      <c r="H23" s="209"/>
      <c r="I23" s="207"/>
      <c r="J23" s="208"/>
      <c r="K23" s="137"/>
      <c r="L23" s="152" t="str">
        <f t="shared" si="0"/>
        <v/>
      </c>
      <c r="M23" s="137"/>
    </row>
    <row r="24" spans="1:13" s="126" customFormat="1" ht="14" x14ac:dyDescent="0.3">
      <c r="A24" s="215">
        <v>94</v>
      </c>
      <c r="B24" s="252"/>
      <c r="C24" s="413"/>
      <c r="D24" s="414"/>
      <c r="E24" s="415"/>
      <c r="F24" s="252"/>
      <c r="G24" s="208"/>
      <c r="H24" s="209"/>
      <c r="I24" s="207"/>
      <c r="J24" s="208"/>
      <c r="K24" s="137"/>
      <c r="L24" s="152" t="str">
        <f t="shared" si="0"/>
        <v/>
      </c>
      <c r="M24" s="137"/>
    </row>
    <row r="25" spans="1:13" s="126" customFormat="1" ht="14" x14ac:dyDescent="0.3">
      <c r="A25" s="215">
        <v>95</v>
      </c>
      <c r="B25" s="252"/>
      <c r="C25" s="413"/>
      <c r="D25" s="414"/>
      <c r="E25" s="415"/>
      <c r="F25" s="252"/>
      <c r="G25" s="208"/>
      <c r="H25" s="209"/>
      <c r="I25" s="207"/>
      <c r="J25" s="208"/>
      <c r="K25" s="137"/>
      <c r="L25" s="152" t="str">
        <f t="shared" si="0"/>
        <v/>
      </c>
      <c r="M25" s="137"/>
    </row>
    <row r="26" spans="1:13" s="126" customFormat="1" ht="14" x14ac:dyDescent="0.3">
      <c r="A26" s="215">
        <v>96</v>
      </c>
      <c r="B26" s="252"/>
      <c r="C26" s="413"/>
      <c r="D26" s="414"/>
      <c r="E26" s="415"/>
      <c r="F26" s="252"/>
      <c r="G26" s="208"/>
      <c r="H26" s="209"/>
      <c r="I26" s="207"/>
      <c r="J26" s="208"/>
      <c r="K26" s="137"/>
      <c r="L26" s="152" t="str">
        <f t="shared" si="0"/>
        <v/>
      </c>
      <c r="M26" s="137"/>
    </row>
    <row r="27" spans="1:13" s="126" customFormat="1" ht="14" x14ac:dyDescent="0.3">
      <c r="A27" s="215">
        <v>97</v>
      </c>
      <c r="B27" s="252"/>
      <c r="C27" s="413"/>
      <c r="D27" s="414"/>
      <c r="E27" s="415"/>
      <c r="F27" s="252"/>
      <c r="G27" s="208"/>
      <c r="H27" s="209"/>
      <c r="I27" s="207"/>
      <c r="J27" s="208"/>
      <c r="K27" s="137"/>
      <c r="L27" s="152" t="str">
        <f t="shared" si="0"/>
        <v/>
      </c>
      <c r="M27" s="137"/>
    </row>
    <row r="28" spans="1:13" s="126" customFormat="1" ht="14" x14ac:dyDescent="0.3">
      <c r="A28" s="215">
        <v>98</v>
      </c>
      <c r="B28" s="252"/>
      <c r="C28" s="413"/>
      <c r="D28" s="414"/>
      <c r="E28" s="415"/>
      <c r="F28" s="252"/>
      <c r="G28" s="208"/>
      <c r="H28" s="209"/>
      <c r="I28" s="207"/>
      <c r="J28" s="208"/>
      <c r="K28" s="137"/>
      <c r="L28" s="152" t="str">
        <f t="shared" si="0"/>
        <v/>
      </c>
      <c r="M28" s="137"/>
    </row>
    <row r="29" spans="1:13" s="126" customFormat="1" ht="14" x14ac:dyDescent="0.3">
      <c r="A29" s="215">
        <v>99</v>
      </c>
      <c r="B29" s="252"/>
      <c r="C29" s="413"/>
      <c r="D29" s="414"/>
      <c r="E29" s="415"/>
      <c r="F29" s="252"/>
      <c r="G29" s="208"/>
      <c r="H29" s="209"/>
      <c r="I29" s="207"/>
      <c r="J29" s="208"/>
      <c r="K29" s="137"/>
      <c r="L29" s="152" t="str">
        <f t="shared" si="0"/>
        <v/>
      </c>
      <c r="M29" s="137"/>
    </row>
    <row r="30" spans="1:13" s="126" customFormat="1" ht="14" x14ac:dyDescent="0.3">
      <c r="A30" s="215">
        <v>100</v>
      </c>
      <c r="B30" s="252"/>
      <c r="C30" s="413"/>
      <c r="D30" s="414"/>
      <c r="E30" s="415"/>
      <c r="F30" s="252"/>
      <c r="G30" s="208"/>
      <c r="H30" s="209"/>
      <c r="I30" s="207"/>
      <c r="J30" s="208"/>
      <c r="K30" s="137"/>
      <c r="L30" s="152" t="str">
        <f t="shared" si="0"/>
        <v/>
      </c>
      <c r="M30" s="137"/>
    </row>
    <row r="31" spans="1:13" s="126" customFormat="1" ht="14" x14ac:dyDescent="0.3">
      <c r="A31" s="215">
        <v>101</v>
      </c>
      <c r="B31" s="252"/>
      <c r="C31" s="413"/>
      <c r="D31" s="414"/>
      <c r="E31" s="415"/>
      <c r="F31" s="252"/>
      <c r="G31" s="208"/>
      <c r="H31" s="209"/>
      <c r="I31" s="207"/>
      <c r="J31" s="208"/>
      <c r="K31" s="137"/>
      <c r="L31" s="152"/>
      <c r="M31" s="137"/>
    </row>
    <row r="32" spans="1:13" s="126" customFormat="1" ht="14" x14ac:dyDescent="0.3">
      <c r="A32" s="215">
        <v>102</v>
      </c>
      <c r="B32" s="252"/>
      <c r="C32" s="413"/>
      <c r="D32" s="414"/>
      <c r="E32" s="415"/>
      <c r="F32" s="252"/>
      <c r="G32" s="208"/>
      <c r="H32" s="209"/>
      <c r="I32" s="207"/>
      <c r="J32" s="208"/>
      <c r="K32" s="137"/>
      <c r="L32" s="152"/>
      <c r="M32" s="137"/>
    </row>
    <row r="33" spans="1:13" s="126" customFormat="1" ht="14" x14ac:dyDescent="0.3">
      <c r="A33" s="215">
        <v>103</v>
      </c>
      <c r="B33" s="252"/>
      <c r="C33" s="413"/>
      <c r="D33" s="414"/>
      <c r="E33" s="415"/>
      <c r="F33" s="252"/>
      <c r="G33" s="208"/>
      <c r="H33" s="209"/>
      <c r="I33" s="207"/>
      <c r="J33" s="208"/>
      <c r="K33" s="137"/>
      <c r="L33" s="152"/>
      <c r="M33" s="137"/>
    </row>
    <row r="34" spans="1:13" s="126" customFormat="1" ht="14" x14ac:dyDescent="0.3">
      <c r="A34" s="215">
        <v>104</v>
      </c>
      <c r="B34" s="252"/>
      <c r="C34" s="413"/>
      <c r="D34" s="414"/>
      <c r="E34" s="415"/>
      <c r="F34" s="252"/>
      <c r="G34" s="208"/>
      <c r="H34" s="209"/>
      <c r="I34" s="207"/>
      <c r="J34" s="208"/>
      <c r="K34" s="137"/>
      <c r="L34" s="152"/>
      <c r="M34" s="137"/>
    </row>
    <row r="35" spans="1:13" s="126" customFormat="1" ht="14" x14ac:dyDescent="0.3">
      <c r="A35" s="215">
        <v>105</v>
      </c>
      <c r="B35" s="252"/>
      <c r="C35" s="413"/>
      <c r="D35" s="414"/>
      <c r="E35" s="415"/>
      <c r="F35" s="252"/>
      <c r="G35" s="208"/>
      <c r="H35" s="209"/>
      <c r="I35" s="207"/>
      <c r="J35" s="208"/>
      <c r="K35" s="137"/>
      <c r="L35" s="152"/>
      <c r="M35" s="137"/>
    </row>
    <row r="36" spans="1:13" s="126" customFormat="1" ht="14" x14ac:dyDescent="0.3">
      <c r="A36" s="215">
        <v>106</v>
      </c>
      <c r="B36" s="252"/>
      <c r="C36" s="413"/>
      <c r="D36" s="414"/>
      <c r="E36" s="415"/>
      <c r="F36" s="252"/>
      <c r="G36" s="208"/>
      <c r="H36" s="209"/>
      <c r="I36" s="207"/>
      <c r="J36" s="208"/>
      <c r="K36" s="137"/>
      <c r="L36" s="152" t="str">
        <f t="shared" si="0"/>
        <v/>
      </c>
      <c r="M36" s="137"/>
    </row>
    <row r="37" spans="1:13" s="126" customFormat="1" ht="14" x14ac:dyDescent="0.3">
      <c r="A37" s="215">
        <v>107</v>
      </c>
      <c r="B37" s="252"/>
      <c r="C37" s="413"/>
      <c r="D37" s="414"/>
      <c r="E37" s="415"/>
      <c r="F37" s="252"/>
      <c r="G37" s="208"/>
      <c r="H37" s="209"/>
      <c r="I37" s="207"/>
      <c r="J37" s="208"/>
      <c r="K37" s="137"/>
      <c r="L37" s="152" t="str">
        <f t="shared" si="0"/>
        <v/>
      </c>
      <c r="M37" s="137"/>
    </row>
    <row r="38" spans="1:13" s="126" customFormat="1" ht="14" x14ac:dyDescent="0.3">
      <c r="A38" s="215">
        <v>108</v>
      </c>
      <c r="B38" s="252"/>
      <c r="C38" s="413"/>
      <c r="D38" s="414"/>
      <c r="E38" s="415"/>
      <c r="F38" s="252"/>
      <c r="G38" s="208"/>
      <c r="H38" s="209"/>
      <c r="I38" s="207"/>
      <c r="J38" s="208"/>
      <c r="K38" s="137"/>
      <c r="L38" s="152" t="str">
        <f t="shared" si="0"/>
        <v/>
      </c>
      <c r="M38" s="137"/>
    </row>
    <row r="39" spans="1:13" s="126" customFormat="1" ht="14" x14ac:dyDescent="0.3">
      <c r="A39" s="215">
        <v>109</v>
      </c>
      <c r="B39" s="252"/>
      <c r="C39" s="413"/>
      <c r="D39" s="414"/>
      <c r="E39" s="415"/>
      <c r="F39" s="252"/>
      <c r="G39" s="208"/>
      <c r="H39" s="209"/>
      <c r="I39" s="207"/>
      <c r="J39" s="208"/>
      <c r="K39" s="137"/>
      <c r="L39" s="152" t="str">
        <f t="shared" si="0"/>
        <v/>
      </c>
      <c r="M39" s="137"/>
    </row>
    <row r="40" spans="1:13" s="126" customFormat="1" ht="14" x14ac:dyDescent="0.3">
      <c r="A40" s="215">
        <v>110</v>
      </c>
      <c r="B40" s="252"/>
      <c r="C40" s="413"/>
      <c r="D40" s="414"/>
      <c r="E40" s="415"/>
      <c r="F40" s="252"/>
      <c r="G40" s="208"/>
      <c r="H40" s="209"/>
      <c r="I40" s="207"/>
      <c r="J40" s="208"/>
      <c r="K40" s="137"/>
      <c r="L40" s="152" t="str">
        <f t="shared" si="0"/>
        <v/>
      </c>
      <c r="M40" s="137"/>
    </row>
    <row r="41" spans="1:13" s="126" customFormat="1" ht="14" x14ac:dyDescent="0.3">
      <c r="A41" s="215">
        <v>111</v>
      </c>
      <c r="B41" s="252"/>
      <c r="C41" s="413"/>
      <c r="D41" s="414"/>
      <c r="E41" s="415"/>
      <c r="F41" s="252"/>
      <c r="G41" s="208"/>
      <c r="H41" s="209"/>
      <c r="I41" s="207"/>
      <c r="J41" s="208"/>
      <c r="K41" s="137"/>
      <c r="L41" s="152"/>
      <c r="M41" s="137"/>
    </row>
    <row r="42" spans="1:13" s="126" customFormat="1" ht="14" x14ac:dyDescent="0.3">
      <c r="A42" s="215">
        <v>112</v>
      </c>
      <c r="B42" s="252"/>
      <c r="C42" s="413"/>
      <c r="D42" s="414"/>
      <c r="E42" s="415"/>
      <c r="F42" s="252"/>
      <c r="G42" s="208"/>
      <c r="H42" s="209"/>
      <c r="I42" s="207"/>
      <c r="J42" s="208"/>
      <c r="K42" s="137"/>
      <c r="L42" s="152"/>
      <c r="M42" s="137"/>
    </row>
    <row r="43" spans="1:13" s="126" customFormat="1" ht="14" x14ac:dyDescent="0.3">
      <c r="A43" s="215">
        <v>113</v>
      </c>
      <c r="B43" s="252"/>
      <c r="C43" s="413"/>
      <c r="D43" s="414"/>
      <c r="E43" s="415"/>
      <c r="F43" s="252"/>
      <c r="G43" s="208"/>
      <c r="H43" s="209"/>
      <c r="I43" s="207"/>
      <c r="J43" s="208"/>
      <c r="K43" s="137"/>
      <c r="L43" s="152"/>
      <c r="M43" s="137"/>
    </row>
    <row r="44" spans="1:13" s="126" customFormat="1" ht="14" x14ac:dyDescent="0.3">
      <c r="A44" s="215">
        <v>114</v>
      </c>
      <c r="B44" s="252"/>
      <c r="C44" s="413"/>
      <c r="D44" s="414"/>
      <c r="E44" s="415"/>
      <c r="F44" s="252"/>
      <c r="G44" s="208"/>
      <c r="H44" s="209"/>
      <c r="I44" s="207"/>
      <c r="J44" s="208"/>
      <c r="K44" s="137"/>
      <c r="L44" s="152"/>
      <c r="M44" s="137"/>
    </row>
    <row r="45" spans="1:13" s="126" customFormat="1" ht="14" x14ac:dyDescent="0.3">
      <c r="A45" s="215">
        <v>115</v>
      </c>
      <c r="B45" s="252"/>
      <c r="C45" s="413"/>
      <c r="D45" s="414"/>
      <c r="E45" s="415"/>
      <c r="F45" s="252"/>
      <c r="G45" s="208"/>
      <c r="H45" s="209"/>
      <c r="I45" s="207"/>
      <c r="J45" s="208"/>
      <c r="K45" s="137"/>
      <c r="L45" s="152" t="str">
        <f>IF(C45="spende",SUM(F45-G45+I45-J45),IF(C45="spenden",SUM(F45-G45+I45-J45),""))</f>
        <v/>
      </c>
      <c r="M45" s="137"/>
    </row>
    <row r="46" spans="1:13" s="126" customFormat="1" ht="14" x14ac:dyDescent="0.3">
      <c r="A46" s="215">
        <v>116</v>
      </c>
      <c r="B46" s="252"/>
      <c r="C46" s="413"/>
      <c r="D46" s="414"/>
      <c r="E46" s="415"/>
      <c r="F46" s="252"/>
      <c r="G46" s="208"/>
      <c r="H46" s="209"/>
      <c r="I46" s="207"/>
      <c r="J46" s="208"/>
      <c r="K46" s="137"/>
      <c r="L46" s="152"/>
      <c r="M46" s="137"/>
    </row>
    <row r="47" spans="1:13" s="126" customFormat="1" ht="14" x14ac:dyDescent="0.3">
      <c r="A47" s="215">
        <v>117</v>
      </c>
      <c r="B47" s="252"/>
      <c r="C47" s="413"/>
      <c r="D47" s="414"/>
      <c r="E47" s="415"/>
      <c r="F47" s="252"/>
      <c r="G47" s="208"/>
      <c r="H47" s="209"/>
      <c r="I47" s="207"/>
      <c r="J47" s="208"/>
      <c r="K47" s="137"/>
      <c r="L47" s="152" t="str">
        <f t="shared" si="0"/>
        <v/>
      </c>
      <c r="M47" s="137"/>
    </row>
    <row r="48" spans="1:13" s="126" customFormat="1" ht="14" x14ac:dyDescent="0.3">
      <c r="A48" s="215">
        <v>118</v>
      </c>
      <c r="B48" s="252"/>
      <c r="C48" s="413"/>
      <c r="D48" s="414"/>
      <c r="E48" s="415"/>
      <c r="F48" s="252"/>
      <c r="G48" s="208"/>
      <c r="H48" s="209"/>
      <c r="I48" s="207"/>
      <c r="J48" s="208"/>
      <c r="K48" s="137"/>
      <c r="L48" s="152" t="str">
        <f t="shared" si="0"/>
        <v/>
      </c>
      <c r="M48" s="137"/>
    </row>
    <row r="49" spans="1:13" s="126" customFormat="1" ht="14" x14ac:dyDescent="0.3">
      <c r="A49" s="215">
        <v>119</v>
      </c>
      <c r="B49" s="252"/>
      <c r="C49" s="413"/>
      <c r="D49" s="414"/>
      <c r="E49" s="415"/>
      <c r="F49" s="252"/>
      <c r="G49" s="208"/>
      <c r="H49" s="209"/>
      <c r="I49" s="207"/>
      <c r="J49" s="208"/>
      <c r="K49" s="137"/>
      <c r="L49" s="152" t="str">
        <f t="shared" si="0"/>
        <v/>
      </c>
      <c r="M49" s="137"/>
    </row>
    <row r="50" spans="1:13" s="126" customFormat="1" ht="14" x14ac:dyDescent="0.3">
      <c r="A50" s="215">
        <v>120</v>
      </c>
      <c r="B50" s="252"/>
      <c r="C50" s="413"/>
      <c r="D50" s="414"/>
      <c r="E50" s="415"/>
      <c r="F50" s="253"/>
      <c r="G50" s="211"/>
      <c r="H50" s="212"/>
      <c r="I50" s="210"/>
      <c r="J50" s="211"/>
      <c r="K50" s="137"/>
      <c r="L50" s="152" t="str">
        <f t="shared" si="0"/>
        <v/>
      </c>
      <c r="M50" s="137"/>
    </row>
    <row r="51" spans="1:13" s="126" customFormat="1" ht="14" x14ac:dyDescent="0.3">
      <c r="A51" s="190"/>
      <c r="B51" s="191"/>
      <c r="C51" s="428"/>
      <c r="D51" s="429"/>
      <c r="E51" s="192"/>
      <c r="F51" s="150"/>
      <c r="G51" s="151"/>
      <c r="H51" s="135"/>
      <c r="I51" s="150"/>
      <c r="J51" s="151"/>
      <c r="K51" s="137"/>
      <c r="L51" s="137"/>
      <c r="M51" s="137"/>
    </row>
    <row r="52" spans="1:13" s="126" customFormat="1" ht="14" x14ac:dyDescent="0.3">
      <c r="A52" s="193"/>
      <c r="B52" s="194"/>
      <c r="C52" s="135"/>
      <c r="D52" s="135"/>
      <c r="E52" s="135"/>
      <c r="F52" s="153"/>
      <c r="G52" s="154"/>
      <c r="H52" s="135"/>
      <c r="I52" s="155"/>
      <c r="J52" s="156"/>
      <c r="K52" s="137"/>
      <c r="L52" s="137"/>
      <c r="M52" s="137"/>
    </row>
    <row r="53" spans="1:13" s="126" customFormat="1" ht="14" x14ac:dyDescent="0.3">
      <c r="A53" s="195"/>
      <c r="B53" s="159"/>
      <c r="C53" s="196" t="s">
        <v>80</v>
      </c>
      <c r="D53" s="159"/>
      <c r="E53" s="196"/>
      <c r="F53" s="157">
        <f>SUM(F11:F50)</f>
        <v>0</v>
      </c>
      <c r="G53" s="158">
        <f>SUM(G11:G50)</f>
        <v>0</v>
      </c>
      <c r="H53" s="159"/>
      <c r="I53" s="157">
        <f>SUM(I11:I50)</f>
        <v>0</v>
      </c>
      <c r="J53" s="158">
        <f>SUM(J11:J50)</f>
        <v>0</v>
      </c>
      <c r="K53" s="137"/>
      <c r="L53" s="137"/>
      <c r="M53" s="137"/>
    </row>
    <row r="54" spans="1:13" s="126" customFormat="1" ht="14" x14ac:dyDescent="0.3">
      <c r="A54" s="137"/>
      <c r="B54" s="137"/>
      <c r="C54" s="197"/>
      <c r="D54" s="137"/>
      <c r="E54" s="197"/>
      <c r="F54" s="160"/>
      <c r="G54" s="161"/>
      <c r="H54" s="137"/>
      <c r="I54" s="162"/>
      <c r="J54" s="135"/>
      <c r="K54" s="137"/>
      <c r="L54" s="137"/>
      <c r="M54" s="137"/>
    </row>
    <row r="55" spans="1:13" s="126" customFormat="1" ht="30" customHeight="1" x14ac:dyDescent="0.3">
      <c r="A55" s="137"/>
      <c r="B55" s="137"/>
      <c r="C55" s="404" t="s">
        <v>81</v>
      </c>
      <c r="D55" s="405"/>
      <c r="E55" s="406"/>
      <c r="F55" s="163">
        <f>SUM(F10+F53-G53)</f>
        <v>170</v>
      </c>
      <c r="G55" s="161"/>
      <c r="H55" s="137"/>
      <c r="I55" s="163">
        <f>SUM(I10-J10+I53-J53)</f>
        <v>980</v>
      </c>
      <c r="J55" s="135"/>
      <c r="K55" s="137"/>
      <c r="L55" s="137"/>
      <c r="M55" s="137"/>
    </row>
    <row r="56" spans="1:13" s="126" customFormat="1" ht="14.5" thickBot="1" x14ac:dyDescent="0.35">
      <c r="A56" s="137"/>
      <c r="B56" s="136"/>
      <c r="C56" s="141"/>
      <c r="D56" s="141"/>
      <c r="E56" s="141"/>
      <c r="F56" s="164" t="s">
        <v>82</v>
      </c>
      <c r="G56" s="138"/>
      <c r="H56" s="137"/>
      <c r="I56" s="165" t="s">
        <v>83</v>
      </c>
      <c r="J56" s="137"/>
      <c r="K56" s="137"/>
      <c r="L56" s="137"/>
      <c r="M56" s="137"/>
    </row>
    <row r="57" spans="1:13" s="126" customFormat="1" ht="27.75" customHeight="1" thickBot="1" x14ac:dyDescent="0.35">
      <c r="A57" s="137"/>
      <c r="B57" s="136"/>
      <c r="C57" s="404" t="s">
        <v>84</v>
      </c>
      <c r="D57" s="405"/>
      <c r="E57" s="407"/>
      <c r="F57" s="199">
        <f>'Kassenbuch Seite 2'!F57</f>
        <v>170</v>
      </c>
      <c r="G57" s="138"/>
      <c r="H57" s="137"/>
      <c r="I57" s="199">
        <v>0</v>
      </c>
      <c r="J57" s="137"/>
      <c r="K57" s="137"/>
      <c r="L57" s="137"/>
      <c r="M57" s="137"/>
    </row>
    <row r="58" spans="1:13" s="126" customFormat="1" ht="21.5" x14ac:dyDescent="0.3">
      <c r="A58" s="137"/>
      <c r="B58" s="136"/>
      <c r="C58" s="140" t="s">
        <v>100</v>
      </c>
      <c r="D58" s="141"/>
      <c r="E58" s="141"/>
      <c r="F58" s="138">
        <f>SUM(F57-F55)</f>
        <v>0</v>
      </c>
      <c r="G58" s="213" t="s">
        <v>85</v>
      </c>
      <c r="I58" s="166">
        <f>SUM(I57-I55)</f>
        <v>-980</v>
      </c>
      <c r="J58" s="213" t="s">
        <v>85</v>
      </c>
      <c r="K58" s="137"/>
      <c r="L58" s="137"/>
      <c r="M58" s="137"/>
    </row>
    <row r="59" spans="1:13" s="126" customFormat="1" ht="14" x14ac:dyDescent="0.3">
      <c r="A59" s="137"/>
      <c r="B59" s="136"/>
      <c r="C59" s="141"/>
      <c r="D59" s="141"/>
      <c r="E59" s="141"/>
      <c r="F59" s="138"/>
      <c r="G59" s="138"/>
      <c r="H59" s="137"/>
      <c r="I59" s="137"/>
      <c r="J59" s="137"/>
      <c r="K59" s="137"/>
      <c r="L59" s="137"/>
      <c r="M59" s="137"/>
    </row>
    <row r="60" spans="1:13" s="126" customFormat="1" ht="14" x14ac:dyDescent="0.3">
      <c r="A60" s="137"/>
      <c r="B60" s="136"/>
      <c r="C60" s="141"/>
      <c r="D60" s="141"/>
      <c r="E60" s="141"/>
      <c r="F60" s="138"/>
      <c r="G60" s="138"/>
      <c r="H60" s="137"/>
      <c r="I60" s="137"/>
      <c r="J60" s="137"/>
      <c r="K60" s="137"/>
      <c r="L60" s="137"/>
      <c r="M60" s="137"/>
    </row>
    <row r="61" spans="1:13" s="126" customFormat="1" ht="14" x14ac:dyDescent="0.3">
      <c r="A61" s="137"/>
      <c r="B61" s="136"/>
      <c r="C61" s="141"/>
      <c r="D61" s="141"/>
      <c r="E61" s="141"/>
      <c r="F61" s="138"/>
      <c r="G61" s="138"/>
      <c r="H61" s="137"/>
      <c r="I61" s="137"/>
      <c r="J61" s="137"/>
      <c r="K61" s="137"/>
      <c r="L61" s="137"/>
    </row>
    <row r="62" spans="1:13" s="126" customFormat="1" ht="14" x14ac:dyDescent="0.3">
      <c r="A62" s="137"/>
      <c r="B62" s="136"/>
      <c r="C62" s="141"/>
      <c r="D62" s="141"/>
      <c r="E62" s="141"/>
      <c r="F62" s="138"/>
      <c r="G62" s="138"/>
      <c r="H62" s="137"/>
      <c r="I62" s="137"/>
      <c r="J62" s="137"/>
      <c r="K62" s="137"/>
      <c r="L62" s="137"/>
    </row>
    <row r="63" spans="1:13" s="126" customFormat="1" ht="14" x14ac:dyDescent="0.3">
      <c r="A63" s="137"/>
      <c r="B63" s="136"/>
      <c r="C63" s="141"/>
      <c r="D63" s="141"/>
      <c r="E63" s="141"/>
      <c r="F63" s="138"/>
      <c r="G63" s="138"/>
      <c r="H63" s="137"/>
      <c r="I63" s="137"/>
      <c r="J63" s="137"/>
      <c r="K63" s="137"/>
      <c r="L63" s="137"/>
    </row>
    <row r="64" spans="1:13" s="126" customFormat="1" ht="14" x14ac:dyDescent="0.3">
      <c r="A64" s="137"/>
      <c r="B64" s="136"/>
      <c r="C64" s="141"/>
      <c r="D64" s="141"/>
      <c r="E64" s="141"/>
      <c r="F64" s="138"/>
      <c r="G64" s="138"/>
      <c r="H64" s="137"/>
      <c r="I64" s="137"/>
      <c r="J64" s="137"/>
      <c r="K64" s="137"/>
      <c r="L64" s="137"/>
    </row>
    <row r="65" spans="1:12" s="126" customFormat="1" ht="14" x14ac:dyDescent="0.3">
      <c r="A65" s="137"/>
      <c r="B65" s="136"/>
      <c r="C65" s="141"/>
      <c r="D65" s="141"/>
      <c r="E65" s="141"/>
      <c r="F65" s="138"/>
      <c r="G65" s="138"/>
      <c r="H65" s="137"/>
      <c r="I65" s="137"/>
      <c r="J65" s="137"/>
      <c r="K65" s="137"/>
      <c r="L65" s="137"/>
    </row>
    <row r="66" spans="1:12" s="126" customFormat="1" ht="16.5" x14ac:dyDescent="0.35">
      <c r="A66" s="239" t="s">
        <v>11</v>
      </c>
      <c r="B66" s="136"/>
      <c r="C66" s="159"/>
      <c r="D66" s="137"/>
      <c r="E66" s="159"/>
      <c r="F66" s="238"/>
      <c r="G66" s="138"/>
      <c r="H66" s="137"/>
      <c r="I66" s="137"/>
      <c r="J66" s="137"/>
      <c r="K66" s="137"/>
      <c r="L66" s="137"/>
    </row>
    <row r="67" spans="1:12" s="126" customFormat="1" ht="14" x14ac:dyDescent="0.3">
      <c r="A67" s="137"/>
      <c r="B67" s="137"/>
      <c r="C67" s="137" t="s">
        <v>77</v>
      </c>
      <c r="D67" s="137"/>
      <c r="E67" s="137" t="s">
        <v>127</v>
      </c>
      <c r="F67" s="137"/>
      <c r="G67" s="137"/>
      <c r="H67" s="137"/>
      <c r="I67" s="137"/>
      <c r="J67" s="137"/>
      <c r="K67" s="137"/>
      <c r="L67" s="137"/>
    </row>
    <row r="68" spans="1:12" ht="14" x14ac:dyDescent="0.3">
      <c r="A68" s="137"/>
      <c r="B68" s="136"/>
      <c r="C68" s="141"/>
      <c r="D68" s="141"/>
      <c r="E68" s="141"/>
      <c r="F68" s="138"/>
      <c r="G68" s="138"/>
      <c r="H68" s="137"/>
      <c r="I68" s="137"/>
      <c r="J68" s="137"/>
    </row>
    <row r="69" spans="1:12" ht="14" x14ac:dyDescent="0.3">
      <c r="A69" s="137"/>
      <c r="B69" s="136"/>
      <c r="C69" s="137"/>
      <c r="D69" s="137"/>
      <c r="E69" s="137"/>
      <c r="F69" s="138"/>
      <c r="G69" s="138"/>
      <c r="H69" s="137"/>
      <c r="I69" s="137"/>
      <c r="J69" s="137"/>
    </row>
    <row r="70" spans="1:12" ht="14" x14ac:dyDescent="0.3">
      <c r="A70" s="137"/>
      <c r="B70" s="136"/>
      <c r="C70" s="137"/>
      <c r="D70" s="137"/>
      <c r="E70" s="137"/>
      <c r="F70" s="138"/>
      <c r="G70" s="138"/>
      <c r="H70" s="137"/>
      <c r="I70" s="137"/>
      <c r="J70" s="137"/>
    </row>
    <row r="71" spans="1:12" ht="14" x14ac:dyDescent="0.3">
      <c r="A71" s="137"/>
      <c r="B71" s="136"/>
      <c r="C71" s="137"/>
      <c r="D71" s="137"/>
      <c r="E71" s="137"/>
      <c r="F71" s="138"/>
      <c r="G71" s="138"/>
      <c r="H71" s="137"/>
      <c r="I71" s="137"/>
      <c r="J71" s="137"/>
    </row>
    <row r="72" spans="1:12" ht="14" x14ac:dyDescent="0.3">
      <c r="A72" s="137"/>
      <c r="B72" s="136"/>
      <c r="C72" s="137"/>
      <c r="D72" s="137"/>
      <c r="E72" s="137"/>
      <c r="F72" s="138"/>
      <c r="G72" s="138"/>
      <c r="H72" s="137"/>
      <c r="I72" s="137"/>
      <c r="J72" s="137"/>
    </row>
    <row r="73" spans="1:12" ht="14" x14ac:dyDescent="0.3">
      <c r="A73" s="137"/>
      <c r="B73" s="136"/>
      <c r="C73" s="137"/>
      <c r="D73" s="137"/>
      <c r="E73" s="137"/>
      <c r="F73" s="138"/>
      <c r="G73" s="138"/>
      <c r="H73" s="137"/>
      <c r="I73" s="137"/>
      <c r="J73" s="137"/>
    </row>
    <row r="74" spans="1:12" ht="14" x14ac:dyDescent="0.3">
      <c r="A74" s="137"/>
      <c r="B74" s="136"/>
      <c r="C74" s="137"/>
      <c r="D74" s="137"/>
      <c r="E74" s="137"/>
      <c r="F74" s="138"/>
      <c r="G74" s="138"/>
      <c r="H74" s="137"/>
      <c r="I74" s="137"/>
      <c r="J74" s="137"/>
    </row>
    <row r="75" spans="1:12" ht="14" x14ac:dyDescent="0.3">
      <c r="A75" s="137"/>
      <c r="B75" s="136"/>
      <c r="C75" s="137"/>
      <c r="D75" s="137"/>
      <c r="E75" s="137"/>
      <c r="F75" s="138"/>
      <c r="G75" s="138"/>
      <c r="H75" s="137"/>
      <c r="I75" s="137"/>
      <c r="J75" s="137"/>
    </row>
    <row r="76" spans="1:12" ht="14" x14ac:dyDescent="0.3">
      <c r="A76" s="137"/>
      <c r="B76" s="136"/>
      <c r="C76" s="137"/>
      <c r="D76" s="137"/>
      <c r="E76" s="137"/>
      <c r="F76" s="138"/>
      <c r="G76" s="138"/>
      <c r="H76" s="137"/>
      <c r="I76" s="137"/>
      <c r="J76" s="137"/>
    </row>
    <row r="77" spans="1:12" ht="14" x14ac:dyDescent="0.3">
      <c r="A77" s="137"/>
      <c r="B77" s="136"/>
      <c r="C77" s="137"/>
      <c r="D77" s="137"/>
      <c r="E77" s="137"/>
      <c r="F77" s="138"/>
      <c r="G77" s="138"/>
      <c r="H77" s="137"/>
      <c r="I77" s="137"/>
      <c r="J77" s="137"/>
    </row>
    <row r="78" spans="1:12" ht="14" x14ac:dyDescent="0.3">
      <c r="A78" s="137"/>
      <c r="B78" s="136"/>
      <c r="C78" s="137"/>
      <c r="D78" s="137"/>
      <c r="E78" s="137"/>
      <c r="F78" s="138"/>
      <c r="G78" s="138"/>
      <c r="H78" s="137"/>
      <c r="I78" s="137"/>
      <c r="J78" s="137"/>
    </row>
    <row r="79" spans="1:12" ht="14" x14ac:dyDescent="0.3">
      <c r="A79" s="137"/>
      <c r="B79" s="136"/>
      <c r="C79" s="137"/>
      <c r="D79" s="137"/>
      <c r="E79" s="137"/>
      <c r="F79" s="138"/>
      <c r="G79" s="138"/>
      <c r="H79" s="137"/>
      <c r="I79" s="137"/>
      <c r="J79" s="137"/>
    </row>
    <row r="80" spans="1:12" ht="14" x14ac:dyDescent="0.3">
      <c r="A80" s="137"/>
      <c r="B80" s="136"/>
      <c r="C80" s="137"/>
      <c r="D80" s="137"/>
      <c r="E80" s="137"/>
      <c r="F80" s="138"/>
      <c r="G80" s="138"/>
      <c r="H80" s="137"/>
      <c r="I80" s="137"/>
      <c r="J80" s="137"/>
    </row>
    <row r="81" spans="1:10" ht="14" x14ac:dyDescent="0.3">
      <c r="A81" s="137"/>
      <c r="B81" s="136"/>
      <c r="C81" s="137"/>
      <c r="D81" s="137"/>
      <c r="E81" s="137"/>
      <c r="F81" s="138"/>
      <c r="G81" s="138"/>
      <c r="H81" s="137"/>
      <c r="I81" s="137"/>
      <c r="J81" s="137"/>
    </row>
    <row r="82" spans="1:10" ht="14" x14ac:dyDescent="0.3">
      <c r="A82" s="137"/>
      <c r="B82" s="136"/>
      <c r="C82" s="137"/>
      <c r="D82" s="137"/>
      <c r="E82" s="137"/>
      <c r="F82" s="138"/>
      <c r="G82" s="138"/>
      <c r="H82" s="137"/>
      <c r="I82" s="137"/>
      <c r="J82" s="137"/>
    </row>
    <row r="83" spans="1:10" ht="14" x14ac:dyDescent="0.3">
      <c r="A83" s="137"/>
      <c r="B83" s="136"/>
      <c r="C83" s="137"/>
      <c r="D83" s="137"/>
      <c r="E83" s="137"/>
      <c r="F83" s="138"/>
      <c r="G83" s="138"/>
      <c r="H83" s="137"/>
      <c r="I83" s="137"/>
      <c r="J83" s="137"/>
    </row>
    <row r="84" spans="1:10" ht="14" x14ac:dyDescent="0.3">
      <c r="A84" s="137"/>
      <c r="B84" s="136"/>
      <c r="C84" s="137"/>
      <c r="D84" s="137"/>
      <c r="E84" s="137"/>
      <c r="F84" s="138"/>
      <c r="G84" s="138"/>
      <c r="H84" s="137"/>
      <c r="I84" s="137"/>
      <c r="J84" s="137"/>
    </row>
    <row r="85" spans="1:10" ht="14" x14ac:dyDescent="0.3">
      <c r="A85" s="137"/>
      <c r="B85" s="136"/>
      <c r="C85" s="137"/>
      <c r="D85" s="137"/>
      <c r="E85" s="137"/>
      <c r="F85" s="138"/>
      <c r="G85" s="138"/>
      <c r="H85" s="137"/>
      <c r="I85" s="137"/>
      <c r="J85" s="137"/>
    </row>
    <row r="86" spans="1:10" ht="14" x14ac:dyDescent="0.3">
      <c r="A86" s="137"/>
      <c r="B86" s="136"/>
      <c r="C86" s="137"/>
      <c r="D86" s="137"/>
      <c r="E86" s="137"/>
      <c r="F86" s="138"/>
      <c r="G86" s="138"/>
      <c r="H86" s="137"/>
      <c r="I86" s="137"/>
      <c r="J86" s="137"/>
    </row>
    <row r="87" spans="1:10" ht="14" x14ac:dyDescent="0.3">
      <c r="A87" s="137"/>
      <c r="B87" s="136"/>
      <c r="C87" s="137"/>
      <c r="D87" s="137"/>
      <c r="E87" s="137"/>
      <c r="F87" s="138"/>
      <c r="G87" s="138"/>
      <c r="H87" s="137"/>
      <c r="I87" s="137"/>
      <c r="J87" s="137"/>
    </row>
    <row r="88" spans="1:10" ht="14" x14ac:dyDescent="0.3">
      <c r="A88" s="137"/>
      <c r="B88" s="136"/>
      <c r="C88" s="137"/>
      <c r="D88" s="137"/>
      <c r="E88" s="137"/>
      <c r="F88" s="138"/>
      <c r="G88" s="138"/>
      <c r="H88" s="137"/>
      <c r="I88" s="137"/>
      <c r="J88" s="137"/>
    </row>
    <row r="89" spans="1:10" ht="14" x14ac:dyDescent="0.3">
      <c r="A89" s="137"/>
      <c r="B89" s="136"/>
      <c r="C89" s="137"/>
      <c r="D89" s="137"/>
      <c r="E89" s="137"/>
      <c r="F89" s="138"/>
      <c r="G89" s="138"/>
      <c r="H89" s="137"/>
      <c r="I89" s="137"/>
      <c r="J89" s="137"/>
    </row>
    <row r="90" spans="1:10" ht="14" x14ac:dyDescent="0.3">
      <c r="A90" s="137"/>
      <c r="B90" s="136"/>
      <c r="C90" s="137"/>
      <c r="D90" s="137"/>
      <c r="E90" s="137"/>
      <c r="F90" s="138"/>
      <c r="G90" s="138"/>
      <c r="H90" s="137"/>
      <c r="I90" s="137"/>
      <c r="J90" s="137"/>
    </row>
    <row r="91" spans="1:10" ht="14" x14ac:dyDescent="0.3">
      <c r="A91" s="137"/>
      <c r="B91" s="136"/>
      <c r="C91" s="137"/>
      <c r="D91" s="137"/>
      <c r="E91" s="137"/>
      <c r="F91" s="138"/>
      <c r="G91" s="138"/>
      <c r="H91" s="137"/>
      <c r="I91" s="137"/>
      <c r="J91" s="137"/>
    </row>
  </sheetData>
  <sheetProtection algorithmName="SHA-512" hashValue="BG9SYJWjXpcivkoFR81/ztMFpHZS5+uNdXDYCBB6JVLQ9Ut0wSA4M+vIR6D2uCzO5QxOrMyb6baJi/4R7YOi0g==" saltValue="PneMAm9qhBBHR1PNuoJ4Vg==" spinCount="100000" sheet="1" selectLockedCells="1"/>
  <mergeCells count="51">
    <mergeCell ref="C48:E48"/>
    <mergeCell ref="C49:E49"/>
    <mergeCell ref="C50:E50"/>
    <mergeCell ref="C51:D51"/>
    <mergeCell ref="C43:E43"/>
    <mergeCell ref="C44:E44"/>
    <mergeCell ref="C45:E45"/>
    <mergeCell ref="C46:E46"/>
    <mergeCell ref="C47:E47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I8:J8"/>
    <mergeCell ref="C55:E55"/>
    <mergeCell ref="C57:E57"/>
    <mergeCell ref="C8:D8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A2:C2"/>
    <mergeCell ref="D2:H2"/>
    <mergeCell ref="A4:C4"/>
    <mergeCell ref="D4:H4"/>
    <mergeCell ref="F8:G8"/>
    <mergeCell ref="C20:E20"/>
    <mergeCell ref="C11:E11"/>
    <mergeCell ref="C12:E12"/>
    <mergeCell ref="C13:E13"/>
    <mergeCell ref="C14:E14"/>
    <mergeCell ref="C15:E15"/>
    <mergeCell ref="C9:E9"/>
    <mergeCell ref="C16:E16"/>
    <mergeCell ref="C17:E17"/>
    <mergeCell ref="C18:E18"/>
    <mergeCell ref="C19:E19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&amp;C&amp;8Kassenbuch - Anlage zur Monatsabrechnung - Seite 3&amp;R&amp;8V2013_1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B13" sqref="B13"/>
    </sheetView>
  </sheetViews>
  <sheetFormatPr baseColWidth="10" defaultRowHeight="12.5" x14ac:dyDescent="0.25"/>
  <cols>
    <col min="1" max="1" width="10.26953125" customWidth="1"/>
    <col min="2" max="2" width="13.26953125" bestFit="1" customWidth="1"/>
    <col min="3" max="3" width="12.1796875" bestFit="1" customWidth="1"/>
    <col min="4" max="4" width="8.1796875" bestFit="1" customWidth="1"/>
  </cols>
  <sheetData>
    <row r="1" spans="1:6" ht="14" x14ac:dyDescent="0.3">
      <c r="A1" s="197" t="s">
        <v>108</v>
      </c>
      <c r="B1" s="137"/>
      <c r="C1" s="137"/>
      <c r="D1" s="137"/>
      <c r="E1" s="137"/>
    </row>
    <row r="2" spans="1:6" ht="14" x14ac:dyDescent="0.3">
      <c r="A2" s="137"/>
      <c r="B2" s="137"/>
      <c r="C2" s="137"/>
      <c r="D2" s="137"/>
      <c r="E2" s="137"/>
    </row>
    <row r="3" spans="1:6" ht="14" x14ac:dyDescent="0.3">
      <c r="A3" s="137" t="s">
        <v>110</v>
      </c>
      <c r="B3" s="137"/>
      <c r="C3" s="137"/>
      <c r="D3" s="137"/>
      <c r="E3" s="137"/>
    </row>
    <row r="4" spans="1:6" ht="14" x14ac:dyDescent="0.3">
      <c r="A4" s="228">
        <v>500</v>
      </c>
      <c r="B4" s="232" t="s">
        <v>134</v>
      </c>
      <c r="C4" s="228">
        <f>A4*B4</f>
        <v>0</v>
      </c>
      <c r="D4" s="228">
        <v>2</v>
      </c>
      <c r="E4" s="232"/>
      <c r="F4" s="231">
        <f>D4*E4</f>
        <v>0</v>
      </c>
    </row>
    <row r="5" spans="1:6" ht="14" x14ac:dyDescent="0.3">
      <c r="A5" s="228">
        <v>200</v>
      </c>
      <c r="B5" s="232" t="s">
        <v>126</v>
      </c>
      <c r="C5" s="228">
        <f t="shared" ref="C5:C10" si="0">A5*B5</f>
        <v>200</v>
      </c>
      <c r="D5" s="228">
        <v>1</v>
      </c>
      <c r="E5" s="232"/>
      <c r="F5" s="231">
        <f t="shared" ref="F5:F11" si="1">D5*E5</f>
        <v>0</v>
      </c>
    </row>
    <row r="6" spans="1:6" ht="14" x14ac:dyDescent="0.3">
      <c r="A6" s="228">
        <v>100</v>
      </c>
      <c r="B6" s="232" t="s">
        <v>134</v>
      </c>
      <c r="C6" s="228">
        <f t="shared" si="0"/>
        <v>0</v>
      </c>
      <c r="D6" s="228">
        <v>0.5</v>
      </c>
      <c r="E6" s="232"/>
      <c r="F6" s="231">
        <f t="shared" si="1"/>
        <v>0</v>
      </c>
    </row>
    <row r="7" spans="1:6" ht="14" x14ac:dyDescent="0.3">
      <c r="A7" s="228">
        <v>50</v>
      </c>
      <c r="B7" s="232" t="s">
        <v>134</v>
      </c>
      <c r="C7" s="228">
        <f t="shared" si="0"/>
        <v>0</v>
      </c>
      <c r="D7" s="228">
        <v>0.2</v>
      </c>
      <c r="E7" s="232"/>
      <c r="F7" s="231">
        <f t="shared" si="1"/>
        <v>0</v>
      </c>
    </row>
    <row r="8" spans="1:6" ht="14" x14ac:dyDescent="0.3">
      <c r="A8" s="228">
        <v>20</v>
      </c>
      <c r="B8" s="232"/>
      <c r="C8" s="228">
        <f t="shared" si="0"/>
        <v>0</v>
      </c>
      <c r="D8" s="228">
        <v>0.1</v>
      </c>
      <c r="E8" s="232"/>
      <c r="F8" s="231">
        <f t="shared" si="1"/>
        <v>0</v>
      </c>
    </row>
    <row r="9" spans="1:6" ht="14" x14ac:dyDescent="0.3">
      <c r="A9" s="228">
        <v>10</v>
      </c>
      <c r="B9" s="232"/>
      <c r="C9" s="228">
        <f t="shared" si="0"/>
        <v>0</v>
      </c>
      <c r="D9" s="228">
        <v>0.05</v>
      </c>
      <c r="E9" s="232"/>
      <c r="F9" s="231">
        <f t="shared" si="1"/>
        <v>0</v>
      </c>
    </row>
    <row r="10" spans="1:6" ht="14" x14ac:dyDescent="0.3">
      <c r="A10" s="228">
        <v>5</v>
      </c>
      <c r="B10" s="232"/>
      <c r="C10" s="228">
        <f t="shared" si="0"/>
        <v>0</v>
      </c>
      <c r="D10" s="228">
        <v>0.02</v>
      </c>
      <c r="E10" s="232"/>
      <c r="F10" s="231">
        <f t="shared" si="1"/>
        <v>0</v>
      </c>
    </row>
    <row r="11" spans="1:6" ht="14" x14ac:dyDescent="0.3">
      <c r="A11" s="230"/>
      <c r="B11" s="227"/>
      <c r="C11" s="227"/>
      <c r="D11" s="228">
        <v>0.01</v>
      </c>
      <c r="E11" s="232"/>
      <c r="F11" s="231">
        <f t="shared" si="1"/>
        <v>0</v>
      </c>
    </row>
    <row r="13" spans="1:6" ht="14" x14ac:dyDescent="0.3">
      <c r="A13" s="233" t="s">
        <v>109</v>
      </c>
      <c r="B13" s="234">
        <f>SUM(C4:C10)+SUM(F4:F11)</f>
        <v>200</v>
      </c>
    </row>
    <row r="16" spans="1:6" ht="14" x14ac:dyDescent="0.3">
      <c r="A16" s="137" t="s">
        <v>83</v>
      </c>
      <c r="B16" s="237">
        <v>1200</v>
      </c>
    </row>
  </sheetData>
  <sheetProtection algorithmName="SHA-512" hashValue="gWQlZSf6jKvRPRT0qnRs3r2cY4oxL7Kltd/loNQ161fcRlA04959JFuaRlj3fsVvyrE7Bi4oR1JggJpCrInjSA==" saltValue="kD9fYi50JcBq8U1Bjpoek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Abrechnung</vt:lpstr>
      <vt:lpstr>Elternbeitrag Nachweis</vt:lpstr>
      <vt:lpstr>Kassenbuch</vt:lpstr>
      <vt:lpstr>Kassenbuch Seite 2</vt:lpstr>
      <vt:lpstr>Kassenbuch Seite 3</vt:lpstr>
      <vt:lpstr>Kassenbestandsaufnahme</vt:lpstr>
      <vt:lpstr>Abrechnung!Druckbereich</vt:lpstr>
      <vt:lpstr>'Elternbeitrag Nachweis'!Druckbereich</vt:lpstr>
      <vt:lpstr>Kassenbuch!Druckbereich</vt:lpstr>
      <vt:lpstr>'Kassenbuch Seite 2'!Druckbereich</vt:lpstr>
      <vt:lpstr>'Kassenbuch Seite 3'!Druckbereich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Franz Zuber</cp:lastModifiedBy>
  <cp:lastPrinted>2012-12-17T10:30:16Z</cp:lastPrinted>
  <dcterms:created xsi:type="dcterms:W3CDTF">2004-08-02T14:05:18Z</dcterms:created>
  <dcterms:modified xsi:type="dcterms:W3CDTF">2023-07-20T17:39:22Z</dcterms:modified>
</cp:coreProperties>
</file>